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FA9B382A-8F61-4C84-B9AF-056FA813A333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5" l="1"/>
  <c r="O6" i="5"/>
  <c r="P6" i="5"/>
  <c r="Q6" i="5"/>
  <c r="H7" i="5"/>
  <c r="O7" i="5"/>
  <c r="P7" i="5"/>
  <c r="Q7" i="5"/>
  <c r="H8" i="5"/>
  <c r="O8" i="5"/>
  <c r="P8" i="5"/>
  <c r="Q8" i="5"/>
  <c r="H9" i="5"/>
  <c r="O9" i="5"/>
  <c r="P9" i="5"/>
  <c r="Q9" i="5"/>
  <c r="Q10" i="5"/>
  <c r="H11" i="5"/>
  <c r="O11" i="5"/>
  <c r="P11" i="5"/>
  <c r="Q11" i="5"/>
  <c r="H12" i="5"/>
  <c r="O12" i="5"/>
  <c r="P12" i="5"/>
  <c r="Q12" i="5"/>
  <c r="H13" i="5"/>
  <c r="O13" i="5"/>
  <c r="P13" i="5"/>
  <c r="Q13" i="5"/>
  <c r="H14" i="5"/>
  <c r="O14" i="5"/>
  <c r="P14" i="5"/>
  <c r="Q14" i="5"/>
  <c r="H15" i="5"/>
  <c r="O15" i="5"/>
  <c r="P15" i="5"/>
  <c r="Q15" i="5"/>
  <c r="H16" i="5"/>
  <c r="O16" i="5"/>
  <c r="P16" i="5"/>
  <c r="Q16" i="5"/>
  <c r="H17" i="5"/>
  <c r="O17" i="5"/>
  <c r="P17" i="5"/>
  <c r="Q17" i="5"/>
  <c r="H18" i="5"/>
  <c r="O18" i="5"/>
  <c r="P18" i="5"/>
  <c r="Q18" i="5"/>
  <c r="H19" i="5"/>
  <c r="O19" i="5"/>
  <c r="P19" i="5"/>
  <c r="Q19" i="5"/>
  <c r="H20" i="5"/>
  <c r="O20" i="5"/>
  <c r="P20" i="5"/>
  <c r="Q20" i="5"/>
  <c r="H21" i="5"/>
  <c r="O21" i="5"/>
  <c r="P21" i="5"/>
  <c r="Q21" i="5"/>
  <c r="H22" i="5"/>
  <c r="O22" i="5"/>
  <c r="P22" i="5"/>
  <c r="Q22" i="5"/>
  <c r="H23" i="5"/>
  <c r="O23" i="5"/>
  <c r="P23" i="5"/>
  <c r="Q23" i="5"/>
  <c r="H24" i="5"/>
  <c r="O24" i="5"/>
  <c r="P24" i="5"/>
  <c r="Q24" i="5"/>
  <c r="H25" i="5"/>
  <c r="O25" i="5"/>
  <c r="P25" i="5"/>
  <c r="Q25" i="5"/>
  <c r="H26" i="5"/>
  <c r="O26" i="5"/>
  <c r="P26" i="5"/>
  <c r="Q26" i="5"/>
  <c r="H27" i="5"/>
  <c r="O27" i="5"/>
  <c r="P27" i="5"/>
  <c r="Q27" i="5"/>
  <c r="H28" i="5"/>
  <c r="O28" i="5"/>
  <c r="P28" i="5"/>
  <c r="Q28" i="5"/>
  <c r="H29" i="5"/>
  <c r="O29" i="5"/>
  <c r="P29" i="5"/>
  <c r="Q29" i="5"/>
  <c r="H30" i="5"/>
  <c r="O30" i="5"/>
  <c r="P30" i="5"/>
  <c r="Q30" i="5"/>
  <c r="H31" i="5"/>
  <c r="O31" i="5"/>
  <c r="P31" i="5"/>
  <c r="Q31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H69" i="1" l="1"/>
  <c r="O69" i="1"/>
  <c r="P69" i="1"/>
  <c r="P29" i="1"/>
  <c r="O12" i="1"/>
  <c r="P12" i="1"/>
  <c r="O13" i="1"/>
  <c r="P13" i="1"/>
  <c r="H107" i="1"/>
  <c r="H99" i="1"/>
  <c r="O99" i="1"/>
  <c r="P99" i="1"/>
  <c r="H100" i="1"/>
  <c r="O100" i="1"/>
  <c r="P100" i="1"/>
  <c r="H101" i="1"/>
  <c r="O101" i="1"/>
  <c r="P101" i="1"/>
  <c r="H102" i="1"/>
  <c r="O102" i="1"/>
  <c r="P102" i="1"/>
  <c r="H103" i="1"/>
  <c r="O103" i="1"/>
  <c r="P103" i="1"/>
  <c r="H93" i="1"/>
  <c r="O93" i="1"/>
  <c r="P93" i="1"/>
  <c r="H94" i="1"/>
  <c r="O94" i="1"/>
  <c r="P94" i="1"/>
  <c r="H95" i="1"/>
  <c r="O95" i="1"/>
  <c r="P95" i="1"/>
  <c r="H96" i="1"/>
  <c r="O96" i="1"/>
  <c r="P96" i="1"/>
  <c r="H97" i="1"/>
  <c r="O97" i="1"/>
  <c r="P97" i="1"/>
  <c r="H87" i="1"/>
  <c r="H88" i="1"/>
  <c r="H89" i="1"/>
  <c r="H90" i="1"/>
  <c r="H91" i="1"/>
  <c r="H81" i="1"/>
  <c r="H82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71" i="1"/>
  <c r="H72" i="1"/>
  <c r="H73" i="1"/>
  <c r="H74" i="1"/>
  <c r="H64" i="1"/>
  <c r="H65" i="1"/>
  <c r="H66" i="1"/>
  <c r="O66" i="1"/>
  <c r="H67" i="1"/>
  <c r="H68" i="1"/>
  <c r="H59" i="1"/>
  <c r="O59" i="1"/>
  <c r="H60" i="1"/>
  <c r="H61" i="1"/>
  <c r="H53" i="1"/>
  <c r="O53" i="1"/>
  <c r="O64" i="1" s="1"/>
  <c r="P53" i="1"/>
  <c r="P64" i="1" s="1"/>
  <c r="H54" i="1"/>
  <c r="O54" i="1"/>
  <c r="O65" i="1" s="1"/>
  <c r="P54" i="1"/>
  <c r="P65" i="1" s="1"/>
  <c r="H55" i="1"/>
  <c r="O55" i="1"/>
  <c r="P55" i="1"/>
  <c r="P66" i="1" s="1"/>
  <c r="H56" i="1"/>
  <c r="O56" i="1"/>
  <c r="P56" i="1"/>
  <c r="H57" i="1"/>
  <c r="O57" i="1"/>
  <c r="O68" i="1" s="1"/>
  <c r="P57" i="1"/>
  <c r="P68" i="1" s="1"/>
  <c r="H49" i="1"/>
  <c r="O49" i="1"/>
  <c r="P49" i="1"/>
  <c r="P59" i="1" s="1"/>
  <c r="H50" i="1"/>
  <c r="O50" i="1"/>
  <c r="O60" i="1" s="1"/>
  <c r="P50" i="1"/>
  <c r="P60" i="1" s="1"/>
  <c r="H51" i="1"/>
  <c r="O51" i="1"/>
  <c r="O61" i="1" s="1"/>
  <c r="P51" i="1"/>
  <c r="P61" i="1" s="1"/>
  <c r="H33" i="1"/>
  <c r="H29" i="1"/>
  <c r="O29" i="1"/>
  <c r="H30" i="1"/>
  <c r="O30" i="1"/>
  <c r="P30" i="1"/>
  <c r="H31" i="1"/>
  <c r="O31" i="1"/>
  <c r="P31" i="1"/>
  <c r="H32" i="1"/>
  <c r="O32" i="1"/>
  <c r="P32" i="1"/>
  <c r="O33" i="1"/>
  <c r="P33" i="1"/>
  <c r="H18" i="1"/>
  <c r="O18" i="1"/>
  <c r="P18" i="1"/>
  <c r="H19" i="1"/>
  <c r="O19" i="1"/>
  <c r="P19" i="1"/>
  <c r="H20" i="1"/>
  <c r="O20" i="1"/>
  <c r="P20" i="1"/>
  <c r="H12" i="1"/>
  <c r="H13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<sst xmlns="http://schemas.openxmlformats.org/spreadsheetml/2006/main" count="334" uniqueCount="98">
  <si>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</si>
  <si>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</si>
  <si>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</si>
  <si>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</si>
  <si>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</si>
  <si>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</si>
  <si>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</si>
  <si>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</si>
  <si>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</si>
  <si>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</si>
  <si>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</si>
  <si>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</si>
  <si>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</si>
  <si>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</si>
  <si>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</si>
  <si>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</si>
  <si>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</si>
  <si>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</si>
  <si>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</si>
  <si>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</si>
  <si>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</si>
  <si>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</si>
  <si>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</si>
  <si>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</si>
  <si>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</si>
  <si>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</si>
  <si>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</si>
  <si>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</si>
  <si>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</si>
  <si>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</si>
  <si>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</si>
  <si>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</si>
  <si>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</si>
  <si>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</si>
  <si>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</si>
  <si>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</si>
  <si>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</si>
  <si>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</si>
  <si>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</si>
  <si>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</si>
  <si>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</si>
  <si>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</si>
  <si>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</si>
  <si>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</si>
  <si>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</si>
  <si>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</si>
  <si>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</si>
  <si>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</si>
  <si>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</si>
  <si>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</si>
  <si>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</si>
  <si>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</si>
  <si>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</si>
  <si>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</si>
  <si>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</si>
  <si>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</si>
  <si>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</si>
  <si>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</si>
  <si>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</si>
  <si>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</si>
  <si>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</si>
  <si>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</si>
  <si>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</si>
  <si>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</si>
  <si>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</si>
  <si>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</si>
  <si>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</si>
  <si>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СОУС БОЛОНЬЕЗЕ</t>
  </si>
  <si>
    <t>250</t>
  </si>
  <si>
    <t>110</t>
  </si>
  <si>
    <t>12</t>
  </si>
  <si>
    <t>МАКАРОНЫ ОТВАРНЫЕ М.Р.</t>
  </si>
  <si>
    <t>ЧАЙ С САХАРОМ</t>
  </si>
  <si>
    <t>СУП-ЛАПША</t>
  </si>
  <si>
    <t>НАПИТОК ИЗ СВЕЖИХ ЯБЛОК</t>
  </si>
  <si>
    <t>29</t>
  </si>
  <si>
    <t>33</t>
  </si>
  <si>
    <t>200/5</t>
  </si>
  <si>
    <t>СУП-ПЮРЕ ИЗ РАЗНЫХ ОВОЩЕЙ</t>
  </si>
  <si>
    <t>ЖАРКОЕ ПО-ДОМАШНЕМУ</t>
  </si>
  <si>
    <t>ЧАЙ С ЛИМОНОМ</t>
  </si>
  <si>
    <t>СЫР ПОРЦИОННО</t>
  </si>
  <si>
    <t>210</t>
  </si>
  <si>
    <t>41</t>
  </si>
  <si>
    <t>15</t>
  </si>
  <si>
    <t>ЯБЛОКО СВЕЖЕЕ</t>
  </si>
  <si>
    <t>ЧАЙ С МОЛОКОМ 20</t>
  </si>
  <si>
    <t>4</t>
  </si>
  <si>
    <t>200/10</t>
  </si>
  <si>
    <t>ЩИ СО СВЕЖЕЙ КАПУСТОЙ</t>
  </si>
  <si>
    <t>120</t>
  </si>
  <si>
    <t>54</t>
  </si>
  <si>
    <t>КАША ЦАРСКАЯ М.Р.</t>
  </si>
  <si>
    <t>220</t>
  </si>
  <si>
    <t>20</t>
  </si>
  <si>
    <t>48</t>
  </si>
  <si>
    <t>210/80</t>
  </si>
  <si>
    <t>220/80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</si>
</sst>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2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80">
          <cell r="B80" t="str">
            <v>КАША ЦАРСКАЯ/ГРЕЧАНИКИ ОВОЩИ ПРИПУЩЕННЫЕ</v>
          </cell>
        </row>
        <row r="81">
          <cell r="B81" t="str">
            <v>ЧАЙ С ЛИМОНОМ</v>
          </cell>
        </row>
        <row r="82">
          <cell r="B82" t="str">
            <v>БАТОН ВИТАМИНИЗИРОВАННЫЙ</v>
          </cell>
        </row>
        <row r="83">
          <cell r="B83" t="str">
            <v>ХЛЕБ ВИТАМИНИЗИРОВАННЫЙ</v>
          </cell>
        </row>
        <row r="92">
          <cell r="B92" t="str">
            <v>СУП-ПЮРЕ ИЗ РАЗНЫХ ОВОЩЕЙ</v>
          </cell>
        </row>
        <row r="93">
          <cell r="B93" t="str">
            <v>КАША ЦАРСКАЯ/ГРЕЧАНИКИ ОВОЩИ ПРИПУЩЕННЫЕ</v>
          </cell>
        </row>
        <row r="94">
          <cell r="B94" t="str">
            <v>ЧАЙ С ЛИМОНОМ</v>
          </cell>
        </row>
        <row r="95">
          <cell r="B95" t="str">
            <v>ХЛЕБ ВИТАМИНИЗИРОВАННЫЙ</v>
          </cell>
        </row>
        <row r="98">
          <cell r="B98" t="str">
            <v>СУП-ПЮРЕ ИЗ РАЗНЫХ ОВОЩЕЙ</v>
          </cell>
        </row>
        <row r="99">
          <cell r="B99" t="str">
            <v>КАША ЦАРСКАЯ/ГРЕЧАНИКИ ОВОЩИ ПРИПУЩЕННЫЕ</v>
          </cell>
        </row>
        <row r="100">
          <cell r="B100" t="str">
            <v>ЧАЙ С ЛИМОНОМ</v>
          </cell>
        </row>
        <row r="101">
          <cell r="B101" t="str">
            <v>ХЛЕБ ВИТАМИНИЗИРОВАННЫЙ</v>
          </cell>
        </row>
        <row r="102">
          <cell r="B102" t="str">
            <v>СМЕТАННИК</v>
          </cell>
        </row>
        <row r="119">
          <cell r="B119" t="str">
            <v>СМЕТАННИК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90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P9">
            <v>55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P11">
            <v>50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16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МАКАРОНЫ ОТВАРНЫЕ</v>
          </cell>
          <cell r="O13" t="str">
            <v>150</v>
          </cell>
          <cell r="P13">
            <v>16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КАПУСТА ЦВЕТНАЯ ПРИПУЩЕННАЯ</v>
          </cell>
          <cell r="O14" t="str">
            <v>150</v>
          </cell>
          <cell r="P14">
            <v>53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85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>САЛАТ ОЛИВЬЕ</v>
          </cell>
          <cell r="O16" t="str">
            <v>100</v>
          </cell>
          <cell r="P16">
            <v>34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41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ВИНЕГРЕТ</v>
          </cell>
          <cell r="O18" t="str">
            <v>100</v>
          </cell>
          <cell r="P18">
            <v>20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КАЛЬМАРОВ СО СВЕЖИМ ОГУРЦОМ</v>
          </cell>
          <cell r="O19" t="str">
            <v>100</v>
          </cell>
          <cell r="P19">
            <v>68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H21" t="str">
            <v>ЛЕЧО</v>
          </cell>
          <cell r="O21" t="str">
            <v>40</v>
          </cell>
          <cell r="P21">
            <v>11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КРУАССАН С ВАРЕНОЙ СГУЩЕНКОЙ</v>
          </cell>
          <cell r="O22" t="str">
            <v>60</v>
          </cell>
          <cell r="P22">
            <v>28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БУЛОЧКА ТВОГОЖНАЯ В ГЛАЗУРИ</v>
          </cell>
          <cell r="O25" t="str">
            <v>100</v>
          </cell>
          <cell r="P25">
            <v>36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26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  <row r="29">
          <cell r="A29" t="str">
            <v>Буфет</v>
          </cell>
          <cell r="B29" t="str">
            <v>Горячие блюда</v>
          </cell>
          <cell r="H29" t="str">
            <v>КОТЛЕТА С КАБАЧКАМИ</v>
          </cell>
          <cell r="O29" t="str">
            <v>75</v>
          </cell>
          <cell r="P29">
            <v>70</v>
          </cell>
          <cell r="Q29" t="str">
            <v>Да</v>
          </cell>
        </row>
        <row r="30">
          <cell r="A30" t="str">
            <v>Буфет</v>
          </cell>
          <cell r="B30" t="str">
            <v>Горячие блюда</v>
          </cell>
          <cell r="H30" t="str">
            <v>ШАШЛЫЧОК ИЗ ФИЛЕ КУРИНОГО</v>
          </cell>
          <cell r="O30" t="str">
            <v>75</v>
          </cell>
          <cell r="P30">
            <v>80</v>
          </cell>
          <cell r="Q30" t="str">
            <v>Да</v>
          </cell>
        </row>
        <row r="31">
          <cell r="A31" t="str">
            <v>Буфет</v>
          </cell>
          <cell r="B31" t="str">
            <v>Горячие блюда</v>
          </cell>
          <cell r="H31" t="str">
            <v>ОЛАДЬИ ЗОЛОТИНКА</v>
          </cell>
          <cell r="O31" t="str">
            <v>90</v>
          </cell>
          <cell r="P31">
            <v>82</v>
          </cell>
          <cell r="Q31" t="str">
            <v>Да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9" t="s">
        <v>26</v>
      </c>
      <c r="B1" s="60"/>
      <c r="C1" s="60"/>
      <c r="D1" s="60"/>
      <c r="E1" s="60"/>
      <c r="F1" s="60"/>
      <c r="G1" s="61"/>
    </row>
    <row r="2" spans="1:10" ht="46.2" customHeight="1" x14ac:dyDescent="0.3">
      <c r="A2" s="62" t="s">
        <v>38</v>
      </c>
      <c r="B2" s="63"/>
      <c r="C2" s="63"/>
      <c r="D2" s="63"/>
      <c r="E2" s="63"/>
      <c r="F2" s="63"/>
      <c r="G2" s="64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H18" sqref="H18:N1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v>45541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1" t="s">
        <v>21</v>
      </c>
      <c r="I5" s="72"/>
      <c r="J5" s="72"/>
      <c r="K5" s="72"/>
      <c r="L5" s="72"/>
      <c r="M5" s="72"/>
      <c r="N5" s="73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5" t="s">
        <v>92</v>
      </c>
      <c r="I6" s="66" t="s">
        <v>67</v>
      </c>
      <c r="J6" s="66" t="s">
        <v>67</v>
      </c>
      <c r="K6" s="66" t="s">
        <v>67</v>
      </c>
      <c r="L6" s="66" t="s">
        <v>67</v>
      </c>
      <c r="M6" s="66" t="s">
        <v>67</v>
      </c>
      <c r="N6" s="67" t="s">
        <v>67</v>
      </c>
      <c r="O6" s="42" t="s">
        <v>82</v>
      </c>
      <c r="P6" s="44">
        <v>77.53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5" t="s">
        <v>72</v>
      </c>
      <c r="I7" s="66" t="s">
        <v>71</v>
      </c>
      <c r="J7" s="66" t="s">
        <v>71</v>
      </c>
      <c r="K7" s="66" t="s">
        <v>71</v>
      </c>
      <c r="L7" s="66" t="s">
        <v>71</v>
      </c>
      <c r="M7" s="66" t="s">
        <v>71</v>
      </c>
      <c r="N7" s="67" t="s">
        <v>71</v>
      </c>
      <c r="O7" s="42" t="s">
        <v>62</v>
      </c>
      <c r="P7" s="44">
        <v>3.82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5" t="s">
        <v>63</v>
      </c>
      <c r="I8" s="66" t="s">
        <v>72</v>
      </c>
      <c r="J8" s="66" t="s">
        <v>72</v>
      </c>
      <c r="K8" s="66" t="s">
        <v>72</v>
      </c>
      <c r="L8" s="66" t="s">
        <v>72</v>
      </c>
      <c r="M8" s="66" t="s">
        <v>72</v>
      </c>
      <c r="N8" s="67" t="s">
        <v>72</v>
      </c>
      <c r="O8" s="42" t="s">
        <v>76</v>
      </c>
      <c r="P8" s="44">
        <v>3.85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65"/>
      <c r="I9" s="66"/>
      <c r="J9" s="66"/>
      <c r="K9" s="66"/>
      <c r="L9" s="66"/>
      <c r="M9" s="66"/>
      <c r="N9" s="67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5"/>
      <c r="I10" s="66"/>
      <c r="J10" s="66"/>
      <c r="K10" s="66"/>
      <c r="L10" s="66"/>
      <c r="M10" s="66"/>
      <c r="N10" s="67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5"/>
      <c r="I11" s="66"/>
      <c r="J11" s="66"/>
      <c r="K11" s="66"/>
      <c r="L11" s="66"/>
      <c r="M11" s="66"/>
      <c r="N11" s="67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5" t="str">
        <f t="shared" ref="H12:H13" si="0">H6</f>
        <v>КАША ЦАРСКАЯ М.Р.</v>
      </c>
      <c r="I12" s="66"/>
      <c r="J12" s="66"/>
      <c r="K12" s="66"/>
      <c r="L12" s="66"/>
      <c r="M12" s="66"/>
      <c r="N12" s="67"/>
      <c r="O12" s="42" t="str">
        <f t="shared" ref="O12:P13" si="1">O6</f>
        <v>210</v>
      </c>
      <c r="P12" s="44">
        <f t="shared" si="1"/>
        <v>77.53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5" t="str">
        <f t="shared" si="0"/>
        <v>ЧАЙ С САХАРОМ</v>
      </c>
      <c r="I13" s="66"/>
      <c r="J13" s="66"/>
      <c r="K13" s="66"/>
      <c r="L13" s="66"/>
      <c r="M13" s="66"/>
      <c r="N13" s="67"/>
      <c r="O13" s="42" t="str">
        <f t="shared" si="1"/>
        <v>200</v>
      </c>
      <c r="P13" s="44">
        <f t="shared" si="1"/>
        <v>3.82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5" t="s">
        <v>65</v>
      </c>
      <c r="I14" s="66"/>
      <c r="J14" s="66"/>
      <c r="K14" s="66"/>
      <c r="L14" s="66"/>
      <c r="M14" s="66"/>
      <c r="N14" s="67"/>
      <c r="O14" s="42" t="s">
        <v>87</v>
      </c>
      <c r="P14" s="44">
        <v>3.85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65"/>
      <c r="I15" s="66"/>
      <c r="J15" s="66"/>
      <c r="K15" s="66"/>
      <c r="L15" s="66"/>
      <c r="M15" s="66"/>
      <c r="N15" s="67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5"/>
      <c r="I16" s="66"/>
      <c r="J16" s="66"/>
      <c r="K16" s="66"/>
      <c r="L16" s="66"/>
      <c r="M16" s="66"/>
      <c r="N16" s="67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5"/>
      <c r="I17" s="66"/>
      <c r="J17" s="66"/>
      <c r="K17" s="66"/>
      <c r="L17" s="66"/>
      <c r="M17" s="66"/>
      <c r="N17" s="67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5" t="str">
        <f t="shared" ref="H18:P18" si="2">H6</f>
        <v>КАША ЦАРСКАЯ М.Р.</v>
      </c>
      <c r="I18" s="66"/>
      <c r="J18" s="66"/>
      <c r="K18" s="66"/>
      <c r="L18" s="66"/>
      <c r="M18" s="66"/>
      <c r="N18" s="67"/>
      <c r="O18" s="42" t="str">
        <f t="shared" si="2"/>
        <v>210</v>
      </c>
      <c r="P18" s="44">
        <f t="shared" si="2"/>
        <v>77.53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5" t="str">
        <f t="shared" ref="H19:P19" si="3">H7</f>
        <v>ЧАЙ С САХАРОМ</v>
      </c>
      <c r="I19" s="66"/>
      <c r="J19" s="66"/>
      <c r="K19" s="66"/>
      <c r="L19" s="66"/>
      <c r="M19" s="66"/>
      <c r="N19" s="67"/>
      <c r="O19" s="42" t="str">
        <f t="shared" si="3"/>
        <v>200</v>
      </c>
      <c r="P19" s="44">
        <f t="shared" si="3"/>
        <v>3.82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5" t="str">
        <f t="shared" ref="H20:P20" si="4">H8</f>
        <v>БАТОН ВИТАМИНИЗИРОВАННЫЙ</v>
      </c>
      <c r="I20" s="66"/>
      <c r="J20" s="66"/>
      <c r="K20" s="66"/>
      <c r="L20" s="66"/>
      <c r="M20" s="66"/>
      <c r="N20" s="67"/>
      <c r="O20" s="42" t="str">
        <f t="shared" si="4"/>
        <v>33</v>
      </c>
      <c r="P20" s="44">
        <f t="shared" si="4"/>
        <v>3.85</v>
      </c>
    </row>
    <row r="21" spans="1:16" s="2" customFormat="1" ht="12.9" customHeight="1" x14ac:dyDescent="0.2">
      <c r="A21" s="42"/>
      <c r="B21" s="42"/>
      <c r="C21" s="43"/>
      <c r="D21" s="43"/>
      <c r="E21" s="43"/>
      <c r="F21" s="43"/>
      <c r="G21" s="42"/>
      <c r="H21" s="65"/>
      <c r="I21" s="66"/>
      <c r="J21" s="66"/>
      <c r="K21" s="66"/>
      <c r="L21" s="66"/>
      <c r="M21" s="66"/>
      <c r="N21" s="67"/>
      <c r="O21" s="42"/>
      <c r="P21" s="44"/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5"/>
      <c r="I22" s="66"/>
      <c r="J22" s="66"/>
      <c r="K22" s="66"/>
      <c r="L22" s="66"/>
      <c r="M22" s="66"/>
      <c r="N22" s="67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5" t="s">
        <v>78</v>
      </c>
      <c r="I23" s="66" t="s">
        <v>73</v>
      </c>
      <c r="J23" s="66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42" t="s">
        <v>68</v>
      </c>
      <c r="P23" s="44">
        <v>18.14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7" t="s">
        <v>79</v>
      </c>
      <c r="I24" s="52"/>
      <c r="J24" s="52"/>
      <c r="K24" s="52"/>
      <c r="L24" s="52"/>
      <c r="M24" s="52"/>
      <c r="N24" s="53"/>
      <c r="O24" s="42" t="s">
        <v>82</v>
      </c>
      <c r="P24" s="44">
        <v>88.95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7" t="s">
        <v>80</v>
      </c>
      <c r="I25" s="52"/>
      <c r="J25" s="52"/>
      <c r="K25" s="52"/>
      <c r="L25" s="52"/>
      <c r="M25" s="52"/>
      <c r="N25" s="53"/>
      <c r="O25" s="42" t="s">
        <v>77</v>
      </c>
      <c r="P25" s="44">
        <v>4.8899999999999997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7" t="s">
        <v>64</v>
      </c>
      <c r="I26" s="52"/>
      <c r="J26" s="52"/>
      <c r="K26" s="52"/>
      <c r="L26" s="52"/>
      <c r="M26" s="52"/>
      <c r="N26" s="53"/>
      <c r="O26" s="42" t="s">
        <v>83</v>
      </c>
      <c r="P26" s="44">
        <v>3.21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7" t="s">
        <v>81</v>
      </c>
      <c r="I27" s="52"/>
      <c r="J27" s="52"/>
      <c r="K27" s="52"/>
      <c r="L27" s="52"/>
      <c r="M27" s="52"/>
      <c r="N27" s="53"/>
      <c r="O27" s="42" t="s">
        <v>84</v>
      </c>
      <c r="P27" s="44">
        <v>12.6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5"/>
      <c r="I28" s="66"/>
      <c r="J28" s="66"/>
      <c r="K28" s="66"/>
      <c r="L28" s="66"/>
      <c r="M28" s="66"/>
      <c r="N28" s="67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5" t="str">
        <f t="shared" ref="H29:P29" si="5">H23</f>
        <v>СУП-ПЮРЕ ИЗ РАЗНЫХ ОВОЩЕЙ</v>
      </c>
      <c r="I29" s="66"/>
      <c r="J29" s="66"/>
      <c r="K29" s="66"/>
      <c r="L29" s="66"/>
      <c r="M29" s="66"/>
      <c r="N29" s="67"/>
      <c r="O29" s="42" t="str">
        <f t="shared" si="5"/>
        <v>250</v>
      </c>
      <c r="P29" s="44">
        <f t="shared" si="5"/>
        <v>18.14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4" t="str">
        <f t="shared" ref="H30:P30" si="6">H24</f>
        <v>ЖАРКОЕ ПО-ДОМАШНЕМУ</v>
      </c>
      <c r="I30" s="55"/>
      <c r="J30" s="55"/>
      <c r="K30" s="55"/>
      <c r="L30" s="55"/>
      <c r="M30" s="55"/>
      <c r="N30" s="56"/>
      <c r="O30" s="42" t="str">
        <f t="shared" si="6"/>
        <v>210</v>
      </c>
      <c r="P30" s="44">
        <f t="shared" si="6"/>
        <v>88.95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4" t="str">
        <f t="shared" ref="H31:P31" si="7">H25</f>
        <v>ЧАЙ С ЛИМОНОМ</v>
      </c>
      <c r="I31" s="55"/>
      <c r="J31" s="55"/>
      <c r="K31" s="55"/>
      <c r="L31" s="55"/>
      <c r="M31" s="55"/>
      <c r="N31" s="56"/>
      <c r="O31" s="42" t="str">
        <f t="shared" si="7"/>
        <v>200/5</v>
      </c>
      <c r="P31" s="44">
        <f t="shared" si="7"/>
        <v>4.8899999999999997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4" t="str">
        <f t="shared" ref="H32:P32" si="8">H26</f>
        <v>ХЛЕБ ВИТАМИНИЗИРОВАННЫЙ</v>
      </c>
      <c r="I32" s="55"/>
      <c r="J32" s="55"/>
      <c r="K32" s="55"/>
      <c r="L32" s="55"/>
      <c r="M32" s="55"/>
      <c r="N32" s="56"/>
      <c r="O32" s="42" t="str">
        <f t="shared" si="8"/>
        <v>41</v>
      </c>
      <c r="P32" s="44">
        <f t="shared" si="8"/>
        <v>3.21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5" t="str">
        <f t="shared" ref="H33:P33" si="9">H27</f>
        <v>СЫР ПОРЦИОННО</v>
      </c>
      <c r="I33" s="66"/>
      <c r="J33" s="66"/>
      <c r="K33" s="66"/>
      <c r="L33" s="66"/>
      <c r="M33" s="66"/>
      <c r="N33" s="67"/>
      <c r="O33" s="42" t="str">
        <f t="shared" si="9"/>
        <v>15</v>
      </c>
      <c r="P33" s="44">
        <f t="shared" si="9"/>
        <v>12.6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5"/>
      <c r="I34" s="66"/>
      <c r="J34" s="66"/>
      <c r="K34" s="66"/>
      <c r="L34" s="66"/>
      <c r="M34" s="66"/>
      <c r="N34" s="67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7" t="s">
        <v>85</v>
      </c>
      <c r="I35" s="55"/>
      <c r="J35" s="55"/>
      <c r="K35" s="55"/>
      <c r="L35" s="55"/>
      <c r="M35" s="55"/>
      <c r="N35" s="56"/>
      <c r="O35" s="42" t="s">
        <v>66</v>
      </c>
      <c r="P35" s="44">
        <v>12.87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5" t="s">
        <v>89</v>
      </c>
      <c r="I36" s="66"/>
      <c r="J36" s="66"/>
      <c r="K36" s="66"/>
      <c r="L36" s="66"/>
      <c r="M36" s="66"/>
      <c r="N36" s="67"/>
      <c r="O36" s="42" t="s">
        <v>88</v>
      </c>
      <c r="P36" s="44">
        <v>14.24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79</v>
      </c>
      <c r="I37" s="58"/>
      <c r="J37" s="58"/>
      <c r="K37" s="58"/>
      <c r="L37" s="58"/>
      <c r="M37" s="58"/>
      <c r="N37" s="58"/>
      <c r="O37" s="42" t="s">
        <v>82</v>
      </c>
      <c r="P37" s="44">
        <v>88.95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5" t="s">
        <v>80</v>
      </c>
      <c r="I38" s="66" t="s">
        <v>74</v>
      </c>
      <c r="J38" s="66" t="s">
        <v>74</v>
      </c>
      <c r="K38" s="66" t="s">
        <v>74</v>
      </c>
      <c r="L38" s="66" t="s">
        <v>74</v>
      </c>
      <c r="M38" s="66" t="s">
        <v>74</v>
      </c>
      <c r="N38" s="67" t="s">
        <v>74</v>
      </c>
      <c r="O38" s="42" t="s">
        <v>77</v>
      </c>
      <c r="P38" s="44">
        <v>4.8899999999999997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5" t="s">
        <v>65</v>
      </c>
      <c r="I39" s="66" t="s">
        <v>65</v>
      </c>
      <c r="J39" s="66" t="s">
        <v>65</v>
      </c>
      <c r="K39" s="66" t="s">
        <v>65</v>
      </c>
      <c r="L39" s="66" t="s">
        <v>65</v>
      </c>
      <c r="M39" s="66" t="s">
        <v>65</v>
      </c>
      <c r="N39" s="67" t="s">
        <v>65</v>
      </c>
      <c r="O39" s="42" t="s">
        <v>70</v>
      </c>
      <c r="P39" s="44">
        <v>6.84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7" t="s">
        <v>85</v>
      </c>
      <c r="I42" s="55"/>
      <c r="J42" s="55"/>
      <c r="K42" s="55"/>
      <c r="L42" s="55"/>
      <c r="M42" s="55"/>
      <c r="N42" s="56"/>
      <c r="O42" s="42" t="s">
        <v>90</v>
      </c>
      <c r="P42" s="44">
        <v>17.43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7" t="s">
        <v>89</v>
      </c>
      <c r="I43" s="55"/>
      <c r="J43" s="55"/>
      <c r="K43" s="55"/>
      <c r="L43" s="55"/>
      <c r="M43" s="55"/>
      <c r="N43" s="56"/>
      <c r="O43" s="42" t="s">
        <v>88</v>
      </c>
      <c r="P43" s="44">
        <v>14.24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7" t="s">
        <v>79</v>
      </c>
      <c r="I44" s="55"/>
      <c r="J44" s="55"/>
      <c r="K44" s="55"/>
      <c r="L44" s="55"/>
      <c r="M44" s="55"/>
      <c r="N44" s="56"/>
      <c r="O44" s="42" t="s">
        <v>82</v>
      </c>
      <c r="P44" s="44">
        <v>88.95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7" t="s">
        <v>80</v>
      </c>
      <c r="I45" s="55"/>
      <c r="J45" s="55"/>
      <c r="K45" s="55"/>
      <c r="L45" s="55"/>
      <c r="M45" s="55"/>
      <c r="N45" s="56"/>
      <c r="O45" s="42" t="s">
        <v>77</v>
      </c>
      <c r="P45" s="44">
        <v>4.8899999999999997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7" t="s">
        <v>64</v>
      </c>
      <c r="I46" s="55"/>
      <c r="J46" s="55"/>
      <c r="K46" s="55"/>
      <c r="L46" s="55"/>
      <c r="M46" s="55"/>
      <c r="N46" s="56"/>
      <c r="O46" s="42" t="s">
        <v>75</v>
      </c>
      <c r="P46" s="44">
        <v>2.2799999999999998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4"/>
      <c r="I47" s="55"/>
      <c r="J47" s="55"/>
      <c r="K47" s="55"/>
      <c r="L47" s="55"/>
      <c r="M47" s="55"/>
      <c r="N47" s="56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5" t="str">
        <f t="shared" ref="H49:P49" si="10">H6</f>
        <v>КАША ЦАРСКАЯ М.Р.</v>
      </c>
      <c r="I49" s="66"/>
      <c r="J49" s="66"/>
      <c r="K49" s="66"/>
      <c r="L49" s="66"/>
      <c r="M49" s="66"/>
      <c r="N49" s="67"/>
      <c r="O49" s="42" t="str">
        <f t="shared" si="10"/>
        <v>210</v>
      </c>
      <c r="P49" s="44">
        <f t="shared" si="10"/>
        <v>77.53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5" t="str">
        <f t="shared" ref="H50:P50" si="11">H7</f>
        <v>ЧАЙ С САХАРОМ</v>
      </c>
      <c r="I50" s="66"/>
      <c r="J50" s="66"/>
      <c r="K50" s="66"/>
      <c r="L50" s="66"/>
      <c r="M50" s="66"/>
      <c r="N50" s="67"/>
      <c r="O50" s="42" t="str">
        <f t="shared" si="11"/>
        <v>200</v>
      </c>
      <c r="P50" s="44">
        <f t="shared" si="11"/>
        <v>3.82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5" t="str">
        <f t="shared" ref="H51:P51" si="12">H8</f>
        <v>БАТОН ВИТАМИНИЗИРОВАННЫЙ</v>
      </c>
      <c r="I51" s="66"/>
      <c r="J51" s="66"/>
      <c r="K51" s="66"/>
      <c r="L51" s="66"/>
      <c r="M51" s="66"/>
      <c r="N51" s="67"/>
      <c r="O51" s="42" t="str">
        <f t="shared" si="12"/>
        <v>33</v>
      </c>
      <c r="P51" s="44">
        <f t="shared" si="12"/>
        <v>3.85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5" t="str">
        <f t="shared" ref="H53:P53" si="13">H23</f>
        <v>СУП-ПЮРЕ ИЗ РАЗНЫХ ОВОЩЕЙ</v>
      </c>
      <c r="I53" s="66"/>
      <c r="J53" s="66"/>
      <c r="K53" s="66"/>
      <c r="L53" s="66"/>
      <c r="M53" s="66"/>
      <c r="N53" s="67"/>
      <c r="O53" s="42" t="str">
        <f t="shared" si="13"/>
        <v>250</v>
      </c>
      <c r="P53" s="44">
        <f t="shared" si="13"/>
        <v>18.14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5" t="str">
        <f t="shared" ref="H54:P54" si="14">H24</f>
        <v>ЖАРКОЕ ПО-ДОМАШНЕМУ</v>
      </c>
      <c r="I54" s="66"/>
      <c r="J54" s="66"/>
      <c r="K54" s="66"/>
      <c r="L54" s="66"/>
      <c r="M54" s="66"/>
      <c r="N54" s="67"/>
      <c r="O54" s="42" t="str">
        <f t="shared" si="14"/>
        <v>210</v>
      </c>
      <c r="P54" s="44">
        <f t="shared" si="14"/>
        <v>88.95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5" t="str">
        <f t="shared" ref="H55:P55" si="15">H25</f>
        <v>ЧАЙ С ЛИМОНОМ</v>
      </c>
      <c r="I55" s="66"/>
      <c r="J55" s="66"/>
      <c r="K55" s="66"/>
      <c r="L55" s="66"/>
      <c r="M55" s="66"/>
      <c r="N55" s="67"/>
      <c r="O55" s="42" t="str">
        <f t="shared" si="15"/>
        <v>200/5</v>
      </c>
      <c r="P55" s="44">
        <f t="shared" si="15"/>
        <v>4.8899999999999997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5" t="str">
        <f t="shared" ref="H56:P56" si="16">H26</f>
        <v>ХЛЕБ ВИТАМИНИЗИРОВАННЫЙ</v>
      </c>
      <c r="I56" s="66"/>
      <c r="J56" s="66"/>
      <c r="K56" s="66"/>
      <c r="L56" s="66"/>
      <c r="M56" s="66"/>
      <c r="N56" s="67"/>
      <c r="O56" s="42" t="str">
        <f t="shared" si="16"/>
        <v>41</v>
      </c>
      <c r="P56" s="44">
        <f t="shared" si="16"/>
        <v>3.21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5" t="str">
        <f t="shared" ref="H57:P57" si="17">H27</f>
        <v>СЫР ПОРЦИОННО</v>
      </c>
      <c r="I57" s="66"/>
      <c r="J57" s="66"/>
      <c r="K57" s="66"/>
      <c r="L57" s="66"/>
      <c r="M57" s="66"/>
      <c r="N57" s="67"/>
      <c r="O57" s="42" t="str">
        <f t="shared" si="17"/>
        <v>15</v>
      </c>
      <c r="P57" s="44">
        <f t="shared" si="17"/>
        <v>12.6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5" t="str">
        <f t="shared" ref="H59:P59" si="18">H49</f>
        <v>КАША ЦАРСКАЯ М.Р.</v>
      </c>
      <c r="I59" s="66"/>
      <c r="J59" s="66"/>
      <c r="K59" s="66"/>
      <c r="L59" s="66"/>
      <c r="M59" s="66"/>
      <c r="N59" s="67"/>
      <c r="O59" s="42" t="str">
        <f t="shared" si="18"/>
        <v>210</v>
      </c>
      <c r="P59" s="44">
        <f t="shared" si="18"/>
        <v>77.53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5" t="str">
        <f t="shared" ref="H60:P60" si="19">H50</f>
        <v>ЧАЙ С САХАРОМ</v>
      </c>
      <c r="I60" s="66"/>
      <c r="J60" s="66"/>
      <c r="K60" s="66"/>
      <c r="L60" s="66"/>
      <c r="M60" s="66"/>
      <c r="N60" s="67"/>
      <c r="O60" s="42" t="str">
        <f t="shared" si="19"/>
        <v>200</v>
      </c>
      <c r="P60" s="44">
        <f t="shared" si="19"/>
        <v>3.82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5" t="str">
        <f t="shared" ref="H61:P61" si="20">H51</f>
        <v>БАТОН ВИТАМИНИЗИРОВАННЫЙ</v>
      </c>
      <c r="I61" s="66"/>
      <c r="J61" s="66"/>
      <c r="K61" s="66"/>
      <c r="L61" s="66"/>
      <c r="M61" s="66"/>
      <c r="N61" s="67"/>
      <c r="O61" s="42" t="str">
        <f t="shared" si="20"/>
        <v>33</v>
      </c>
      <c r="P61" s="44">
        <f t="shared" si="20"/>
        <v>3.85</v>
      </c>
    </row>
    <row r="62" spans="1:16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5" t="str">
        <f t="shared" ref="H64:P64" si="21">H53</f>
        <v>СУП-ПЮРЕ ИЗ РАЗНЫХ ОВОЩЕЙ</v>
      </c>
      <c r="I64" s="66"/>
      <c r="J64" s="66"/>
      <c r="K64" s="66"/>
      <c r="L64" s="66"/>
      <c r="M64" s="66"/>
      <c r="N64" s="67"/>
      <c r="O64" s="42" t="str">
        <f t="shared" si="21"/>
        <v>250</v>
      </c>
      <c r="P64" s="44">
        <f t="shared" si="21"/>
        <v>18.14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5" t="str">
        <f t="shared" ref="H65:P65" si="22">H54</f>
        <v>ЖАРКОЕ ПО-ДОМАШНЕМУ</v>
      </c>
      <c r="I65" s="66"/>
      <c r="J65" s="66"/>
      <c r="K65" s="66"/>
      <c r="L65" s="66"/>
      <c r="M65" s="66"/>
      <c r="N65" s="67"/>
      <c r="O65" s="42" t="str">
        <f t="shared" si="22"/>
        <v>210</v>
      </c>
      <c r="P65" s="44">
        <f t="shared" si="22"/>
        <v>88.95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4" t="str">
        <f t="shared" ref="H66:P66" si="23">H55</f>
        <v>ЧАЙ С ЛИМОНОМ</v>
      </c>
      <c r="I66" s="55"/>
      <c r="J66" s="55"/>
      <c r="K66" s="55"/>
      <c r="L66" s="55"/>
      <c r="M66" s="55"/>
      <c r="N66" s="56"/>
      <c r="O66" s="42" t="str">
        <f t="shared" si="23"/>
        <v>200/5</v>
      </c>
      <c r="P66" s="44">
        <f t="shared" si="23"/>
        <v>4.8899999999999997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4" t="str">
        <f t="shared" ref="H67" si="24">H56</f>
        <v>ХЛЕБ ВИТАМИНИЗИРОВАННЫЙ</v>
      </c>
      <c r="I67" s="55"/>
      <c r="J67" s="55"/>
      <c r="K67" s="55"/>
      <c r="L67" s="55"/>
      <c r="M67" s="55"/>
      <c r="N67" s="56"/>
      <c r="O67" s="42" t="s">
        <v>91</v>
      </c>
      <c r="P67" s="44">
        <v>4.1900000000000004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4" t="str">
        <f t="shared" ref="H68:P68" si="25">H57</f>
        <v>СЫР ПОРЦИОННО</v>
      </c>
      <c r="I68" s="55"/>
      <c r="J68" s="55"/>
      <c r="K68" s="55"/>
      <c r="L68" s="55"/>
      <c r="M68" s="55"/>
      <c r="N68" s="56"/>
      <c r="O68" s="42" t="str">
        <f t="shared" si="25"/>
        <v>15</v>
      </c>
      <c r="P68" s="44">
        <f t="shared" si="25"/>
        <v>12.6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4" t="str">
        <f t="shared" ref="H69:P69" si="26">H91</f>
        <v>СМЕТАННИК</v>
      </c>
      <c r="I69" s="55"/>
      <c r="J69" s="55"/>
      <c r="K69" s="55"/>
      <c r="L69" s="55"/>
      <c r="M69" s="55"/>
      <c r="N69" s="56"/>
      <c r="O69" s="42" t="str">
        <f t="shared" si="26"/>
        <v>100</v>
      </c>
      <c r="P69" s="44">
        <f t="shared" si="26"/>
        <v>32.340000000000003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4"/>
      <c r="I70" s="55"/>
      <c r="J70" s="55"/>
      <c r="K70" s="55"/>
      <c r="L70" s="55"/>
      <c r="M70" s="55"/>
      <c r="N70" s="56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5" t="str">
        <f>[1]Комплекс!B80</f>
        <v>КАША ЦАРСКАЯ/ГРЕЧАНИКИ ОВОЩИ ПРИПУЩЕННЫЕ</v>
      </c>
      <c r="I71" s="66"/>
      <c r="J71" s="66"/>
      <c r="K71" s="66"/>
      <c r="L71" s="66"/>
      <c r="M71" s="66"/>
      <c r="N71" s="67"/>
      <c r="O71" s="42" t="s">
        <v>93</v>
      </c>
      <c r="P71" s="44">
        <v>88.74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5" t="str">
        <f>[1]Комплекс!B81</f>
        <v>ЧАЙ С ЛИМОНОМ</v>
      </c>
      <c r="I72" s="66"/>
      <c r="J72" s="66"/>
      <c r="K72" s="66"/>
      <c r="L72" s="66"/>
      <c r="M72" s="66"/>
      <c r="N72" s="67"/>
      <c r="O72" s="42" t="s">
        <v>77</v>
      </c>
      <c r="P72" s="44">
        <v>4.8899999999999997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5" t="str">
        <f>[1]Комплекс!B82</f>
        <v>БАТОН ВИТАМИНИЗИРОВАННЫЙ</v>
      </c>
      <c r="I73" s="66"/>
      <c r="J73" s="66"/>
      <c r="K73" s="66"/>
      <c r="L73" s="66"/>
      <c r="M73" s="66"/>
      <c r="N73" s="67"/>
      <c r="O73" s="42" t="s">
        <v>75</v>
      </c>
      <c r="P73" s="44">
        <v>3.33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5" t="str">
        <f>[1]Комплекс!B83</f>
        <v>ХЛЕБ ВИТАМИНИЗИРОВАННЫЙ</v>
      </c>
      <c r="I74" s="66"/>
      <c r="J74" s="66"/>
      <c r="K74" s="66"/>
      <c r="L74" s="66"/>
      <c r="M74" s="66"/>
      <c r="N74" s="67"/>
      <c r="O74" s="42" t="s">
        <v>94</v>
      </c>
      <c r="P74" s="44">
        <v>1.56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5" t="str">
        <f t="shared" ref="H76:P76" si="27">H71</f>
        <v>КАША ЦАРСКАЯ/ГРЕЧАНИКИ ОВОЩИ ПРИПУЩЕННЫЕ</v>
      </c>
      <c r="I76" s="66"/>
      <c r="J76" s="66"/>
      <c r="K76" s="66"/>
      <c r="L76" s="66"/>
      <c r="M76" s="66"/>
      <c r="N76" s="67"/>
      <c r="O76" s="42" t="str">
        <f t="shared" si="27"/>
        <v>220</v>
      </c>
      <c r="P76" s="44">
        <f t="shared" si="27"/>
        <v>88.74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5" t="str">
        <f t="shared" ref="H77:P77" si="28">H72</f>
        <v>ЧАЙ С ЛИМОНОМ</v>
      </c>
      <c r="I77" s="66"/>
      <c r="J77" s="66"/>
      <c r="K77" s="66"/>
      <c r="L77" s="66"/>
      <c r="M77" s="66"/>
      <c r="N77" s="67"/>
      <c r="O77" s="42" t="str">
        <f t="shared" si="28"/>
        <v>200/5</v>
      </c>
      <c r="P77" s="44">
        <f t="shared" si="28"/>
        <v>4.8899999999999997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5" t="str">
        <f t="shared" ref="H78:P78" si="29">H73</f>
        <v>БАТОН ВИТАМИНИЗИРОВАННЫЙ</v>
      </c>
      <c r="I78" s="66"/>
      <c r="J78" s="66"/>
      <c r="K78" s="66"/>
      <c r="L78" s="66"/>
      <c r="M78" s="66"/>
      <c r="N78" s="67"/>
      <c r="O78" s="42" t="str">
        <f t="shared" si="29"/>
        <v>29</v>
      </c>
      <c r="P78" s="44">
        <f t="shared" si="29"/>
        <v>3.33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5" t="str">
        <f t="shared" ref="H79:P79" si="30">H74</f>
        <v>ХЛЕБ ВИТАМИНИЗИРОВАННЫЙ</v>
      </c>
      <c r="I79" s="66"/>
      <c r="J79" s="66"/>
      <c r="K79" s="66"/>
      <c r="L79" s="66"/>
      <c r="M79" s="66"/>
      <c r="N79" s="67"/>
      <c r="O79" s="42" t="str">
        <f t="shared" si="30"/>
        <v>20</v>
      </c>
      <c r="P79" s="44">
        <f t="shared" si="30"/>
        <v>1.56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5" t="str">
        <f>[1]Комплекс!B92</f>
        <v>СУП-ПЮРЕ ИЗ РАЗНЫХ ОВОЩЕЙ</v>
      </c>
      <c r="I81" s="66"/>
      <c r="J81" s="66"/>
      <c r="K81" s="66"/>
      <c r="L81" s="66"/>
      <c r="M81" s="66"/>
      <c r="N81" s="67"/>
      <c r="O81" s="42" t="s">
        <v>62</v>
      </c>
      <c r="P81" s="44">
        <v>14.51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5" t="str">
        <f>[1]Комплекс!B93</f>
        <v>КАША ЦАРСКАЯ/ГРЕЧАНИКИ ОВОЩИ ПРИПУЩЕННЫЕ</v>
      </c>
      <c r="I82" s="66"/>
      <c r="J82" s="66"/>
      <c r="K82" s="66"/>
      <c r="L82" s="66"/>
      <c r="M82" s="66"/>
      <c r="N82" s="67"/>
      <c r="O82" s="42" t="s">
        <v>96</v>
      </c>
      <c r="P82" s="44">
        <v>83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5" t="str">
        <f>[1]Комплекс!B94</f>
        <v>ЧАЙ С ЛИМОНОМ</v>
      </c>
      <c r="I83" s="66"/>
      <c r="J83" s="66"/>
      <c r="K83" s="66"/>
      <c r="L83" s="66"/>
      <c r="M83" s="66"/>
      <c r="N83" s="67"/>
      <c r="O83" s="42" t="s">
        <v>77</v>
      </c>
      <c r="P83" s="44">
        <v>4.8899999999999997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5" t="str">
        <f>[1]Комплекс!B95</f>
        <v>ХЛЕБ ВИТАМИНИЗИРОВАННЫЙ</v>
      </c>
      <c r="I84" s="66"/>
      <c r="J84" s="66"/>
      <c r="K84" s="66"/>
      <c r="L84" s="66"/>
      <c r="M84" s="66"/>
      <c r="N84" s="67"/>
      <c r="O84" s="42" t="s">
        <v>76</v>
      </c>
      <c r="P84" s="44">
        <v>2.6</v>
      </c>
    </row>
    <row r="85" spans="1:16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</row>
    <row r="86" spans="1:16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5" t="str">
        <f>[1]Комплекс!B98</f>
        <v>СУП-ПЮРЕ ИЗ РАЗНЫХ ОВОЩЕЙ</v>
      </c>
      <c r="I87" s="66"/>
      <c r="J87" s="66"/>
      <c r="K87" s="66"/>
      <c r="L87" s="66"/>
      <c r="M87" s="66"/>
      <c r="N87" s="67"/>
      <c r="O87" s="42" t="s">
        <v>68</v>
      </c>
      <c r="P87" s="44">
        <v>18.14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5" t="str">
        <f>[1]Комплекс!B99</f>
        <v>КАША ЦАРСКАЯ/ГРЕЧАНИКИ ОВОЩИ ПРИПУЩЕННЫЕ</v>
      </c>
      <c r="I88" s="66"/>
      <c r="J88" s="66"/>
      <c r="K88" s="66"/>
      <c r="L88" s="66"/>
      <c r="M88" s="66"/>
      <c r="N88" s="67"/>
      <c r="O88" s="42" t="s">
        <v>97</v>
      </c>
      <c r="P88" s="44">
        <v>88.74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5" t="str">
        <f>[1]Комплекс!B100</f>
        <v>ЧАЙ С ЛИМОНОМ</v>
      </c>
      <c r="I89" s="66"/>
      <c r="J89" s="66"/>
      <c r="K89" s="66"/>
      <c r="L89" s="66"/>
      <c r="M89" s="66"/>
      <c r="N89" s="67"/>
      <c r="O89" s="42" t="s">
        <v>77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5" t="str">
        <f>[1]Комплекс!B101</f>
        <v>ХЛЕБ ВИТАМИНИЗИРОВАННЫЙ</v>
      </c>
      <c r="I90" s="66"/>
      <c r="J90" s="66"/>
      <c r="K90" s="66"/>
      <c r="L90" s="66"/>
      <c r="M90" s="66"/>
      <c r="N90" s="67"/>
      <c r="O90" s="42" t="s">
        <v>95</v>
      </c>
      <c r="P90" s="44">
        <v>3.68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5" t="str">
        <f>[1]Комплекс!B102</f>
        <v>СМЕТАННИК</v>
      </c>
      <c r="I91" s="66"/>
      <c r="J91" s="66"/>
      <c r="K91" s="66"/>
      <c r="L91" s="66"/>
      <c r="M91" s="66"/>
      <c r="N91" s="67"/>
      <c r="O91" s="42" t="s">
        <v>66</v>
      </c>
      <c r="P91" s="44">
        <v>32.340000000000003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5" t="str">
        <f t="shared" ref="H93:P93" si="31">H87</f>
        <v>СУП-ПЮРЕ ИЗ РАЗНЫХ ОВОЩЕЙ</v>
      </c>
      <c r="I93" s="66"/>
      <c r="J93" s="66"/>
      <c r="K93" s="66"/>
      <c r="L93" s="66"/>
      <c r="M93" s="66"/>
      <c r="N93" s="67"/>
      <c r="O93" s="42" t="str">
        <f t="shared" si="31"/>
        <v>250</v>
      </c>
      <c r="P93" s="44">
        <f t="shared" si="31"/>
        <v>18.14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5" t="str">
        <f t="shared" ref="H94:P94" si="32">H88</f>
        <v>КАША ЦАРСКАЯ/ГРЕЧАНИКИ ОВОЩИ ПРИПУЩЕННЫЕ</v>
      </c>
      <c r="I94" s="66"/>
      <c r="J94" s="66"/>
      <c r="K94" s="66"/>
      <c r="L94" s="66"/>
      <c r="M94" s="66"/>
      <c r="N94" s="67"/>
      <c r="O94" s="42" t="str">
        <f t="shared" si="32"/>
        <v>220/80</v>
      </c>
      <c r="P94" s="44">
        <f t="shared" si="32"/>
        <v>88.74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5" t="str">
        <f t="shared" ref="H95:P95" si="33">H89</f>
        <v>ЧАЙ С ЛИМОНОМ</v>
      </c>
      <c r="I95" s="66"/>
      <c r="J95" s="66"/>
      <c r="K95" s="66"/>
      <c r="L95" s="66"/>
      <c r="M95" s="66"/>
      <c r="N95" s="67"/>
      <c r="O95" s="42" t="str">
        <f t="shared" si="33"/>
        <v>200/5</v>
      </c>
      <c r="P95" s="44">
        <f t="shared" si="33"/>
        <v>4.8899999999999997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5" t="str">
        <f t="shared" ref="H96:P96" si="34">H90</f>
        <v>ХЛЕБ ВИТАМИНИЗИРОВАННЫЙ</v>
      </c>
      <c r="I96" s="66"/>
      <c r="J96" s="66"/>
      <c r="K96" s="66"/>
      <c r="L96" s="66"/>
      <c r="M96" s="66"/>
      <c r="N96" s="67"/>
      <c r="O96" s="42" t="str">
        <f t="shared" si="34"/>
        <v>48</v>
      </c>
      <c r="P96" s="44">
        <f t="shared" si="34"/>
        <v>3.68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5" t="str">
        <f t="shared" ref="H97:P97" si="35">H91</f>
        <v>СМЕТАННИК</v>
      </c>
      <c r="I97" s="66"/>
      <c r="J97" s="66"/>
      <c r="K97" s="66"/>
      <c r="L97" s="66"/>
      <c r="M97" s="66"/>
      <c r="N97" s="67"/>
      <c r="O97" s="42" t="str">
        <f t="shared" si="35"/>
        <v>100</v>
      </c>
      <c r="P97" s="44">
        <f t="shared" si="35"/>
        <v>32.340000000000003</v>
      </c>
    </row>
    <row r="98" spans="1:16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5" t="str">
        <f t="shared" ref="H99:P99" si="36">H87</f>
        <v>СУП-ПЮРЕ ИЗ РАЗНЫХ ОВОЩЕЙ</v>
      </c>
      <c r="I99" s="66"/>
      <c r="J99" s="66"/>
      <c r="K99" s="66"/>
      <c r="L99" s="66"/>
      <c r="M99" s="66"/>
      <c r="N99" s="67"/>
      <c r="O99" s="42" t="str">
        <f t="shared" si="36"/>
        <v>250</v>
      </c>
      <c r="P99" s="44">
        <f t="shared" si="36"/>
        <v>18.14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5" t="str">
        <f t="shared" ref="H100:P100" si="37">H88</f>
        <v>КАША ЦАРСКАЯ/ГРЕЧАНИКИ ОВОЩИ ПРИПУЩЕННЫЕ</v>
      </c>
      <c r="I100" s="66"/>
      <c r="J100" s="66"/>
      <c r="K100" s="66"/>
      <c r="L100" s="66"/>
      <c r="M100" s="66"/>
      <c r="N100" s="67"/>
      <c r="O100" s="42" t="str">
        <f t="shared" si="37"/>
        <v>220/80</v>
      </c>
      <c r="P100" s="44">
        <f t="shared" si="37"/>
        <v>88.74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5" t="str">
        <f t="shared" ref="H101:P101" si="38">H89</f>
        <v>ЧАЙ С ЛИМОНОМ</v>
      </c>
      <c r="I101" s="66"/>
      <c r="J101" s="66"/>
      <c r="K101" s="66"/>
      <c r="L101" s="66"/>
      <c r="M101" s="66"/>
      <c r="N101" s="67"/>
      <c r="O101" s="42" t="str">
        <f t="shared" si="38"/>
        <v>200/5</v>
      </c>
      <c r="P101" s="44">
        <f t="shared" si="38"/>
        <v>4.8899999999999997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5" t="str">
        <f t="shared" ref="H102:P102" si="39">H90</f>
        <v>ХЛЕБ ВИТАМИНИЗИРОВАННЫЙ</v>
      </c>
      <c r="I102" s="66"/>
      <c r="J102" s="66"/>
      <c r="K102" s="66"/>
      <c r="L102" s="66"/>
      <c r="M102" s="66"/>
      <c r="N102" s="67"/>
      <c r="O102" s="42" t="str">
        <f t="shared" si="39"/>
        <v>48</v>
      </c>
      <c r="P102" s="44">
        <f t="shared" si="39"/>
        <v>3.68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5" t="str">
        <f t="shared" ref="H103:P103" si="40">H91</f>
        <v>СМЕТАННИК</v>
      </c>
      <c r="I103" s="66"/>
      <c r="J103" s="66"/>
      <c r="K103" s="66"/>
      <c r="L103" s="66"/>
      <c r="M103" s="66"/>
      <c r="N103" s="67"/>
      <c r="O103" s="42" t="str">
        <f t="shared" si="40"/>
        <v>100</v>
      </c>
      <c r="P103" s="44">
        <f t="shared" si="40"/>
        <v>32.340000000000003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5" t="str">
        <f>[1]Комплекс!B119</f>
        <v>СМЕТАННИК</v>
      </c>
      <c r="I107" s="66"/>
      <c r="J107" s="66"/>
      <c r="K107" s="66"/>
      <c r="L107" s="66"/>
      <c r="M107" s="66"/>
      <c r="N107" s="67"/>
      <c r="O107" s="42" t="s">
        <v>69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5" t="s">
        <v>86</v>
      </c>
      <c r="I108" s="66"/>
      <c r="J108" s="66"/>
      <c r="K108" s="66"/>
      <c r="L108" s="66"/>
      <c r="M108" s="66"/>
      <c r="N108" s="67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</row>
  </sheetData>
  <sheetProtection sheet="1" objects="1" scenarios="1"/>
  <mergeCells count="1979">
    <mergeCell ref="H17:N17"/>
    <mergeCell ref="H18:N18"/>
    <mergeCell ref="H28:N28"/>
    <mergeCell ref="H36:N36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39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f>'Организованное питание'!A3:P3</f>
        <v>45541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4" t="s">
        <v>21</v>
      </c>
      <c r="I5" s="75"/>
      <c r="J5" s="75"/>
      <c r="K5" s="75"/>
      <c r="L5" s="75"/>
      <c r="M5" s="75"/>
      <c r="N5" s="76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5" t="str">
        <f>'[2]Неорганизованное питание'!H6</f>
        <v>НАПИТОК ИЗ ВИШНИ</v>
      </c>
      <c r="I6" s="66"/>
      <c r="J6" s="66"/>
      <c r="K6" s="66"/>
      <c r="L6" s="66"/>
      <c r="M6" s="66"/>
      <c r="N6" s="67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2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5" t="str">
        <f>'[2]Неорганизованное питание'!H7</f>
        <v>НАПИТОК ИЗ СМОРОДИНЫ</v>
      </c>
      <c r="I7" s="66"/>
      <c r="J7" s="66"/>
      <c r="K7" s="66"/>
      <c r="L7" s="66"/>
      <c r="M7" s="66"/>
      <c r="N7" s="67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2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5" t="str">
        <f>'[2]Неорганизованное питание'!H8</f>
        <v>ФИЛЕ ТАЙГА</v>
      </c>
      <c r="I8" s="66"/>
      <c r="J8" s="66"/>
      <c r="K8" s="66"/>
      <c r="L8" s="66"/>
      <c r="M8" s="66"/>
      <c r="N8" s="67"/>
      <c r="O8" s="42" t="str">
        <f>'[2]Неорганизованное питание'!O8</f>
        <v>100</v>
      </c>
      <c r="P8" s="44">
        <f>'[2]Неорганизованное питание'!P8</f>
        <v>90</v>
      </c>
      <c r="Q8" s="42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5" t="str">
        <f>'[2]Неорганизованное питание'!H9</f>
        <v>РЫБА АППЕТИТНАЯ</v>
      </c>
      <c r="I9" s="66"/>
      <c r="J9" s="66"/>
      <c r="K9" s="66"/>
      <c r="L9" s="66"/>
      <c r="M9" s="66"/>
      <c r="N9" s="67"/>
      <c r="O9" s="42" t="str">
        <f>'[2]Неорганизованное питание'!O9</f>
        <v>110</v>
      </c>
      <c r="P9" s="44">
        <f>'[2]Неорганизованное питание'!P9</f>
        <v>55</v>
      </c>
      <c r="Q9" s="42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5" t="s">
        <v>78</v>
      </c>
      <c r="I10" s="66"/>
      <c r="J10" s="66"/>
      <c r="K10" s="66"/>
      <c r="L10" s="66"/>
      <c r="M10" s="66"/>
      <c r="N10" s="67"/>
      <c r="O10" s="42" t="s">
        <v>68</v>
      </c>
      <c r="P10" s="44">
        <v>18.14</v>
      </c>
      <c r="Q10" s="42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5" t="str">
        <f>'[2]Неорганизованное питание'!H11</f>
        <v>КОТЛЕТА ПОЖАРСКАЯ</v>
      </c>
      <c r="I11" s="66"/>
      <c r="J11" s="66"/>
      <c r="K11" s="66"/>
      <c r="L11" s="66"/>
      <c r="M11" s="66"/>
      <c r="N11" s="67"/>
      <c r="O11" s="42" t="str">
        <f>'[2]Неорганизованное питание'!O11</f>
        <v>75</v>
      </c>
      <c r="P11" s="44">
        <f>'[2]Неорганизованное питание'!P11</f>
        <v>50</v>
      </c>
      <c r="Q11" s="42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5" t="str">
        <f>'[2]Неорганизованное питание'!H12</f>
        <v>РИС ПРИПУЩЕННЫЙ С ОВОЩАМИ</v>
      </c>
      <c r="I12" s="66"/>
      <c r="J12" s="66"/>
      <c r="K12" s="66"/>
      <c r="L12" s="66"/>
      <c r="M12" s="66"/>
      <c r="N12" s="67"/>
      <c r="O12" s="42" t="str">
        <f>'[2]Неорганизованное питание'!O12</f>
        <v>150</v>
      </c>
      <c r="P12" s="44">
        <f>'[2]Неорганизованное питание'!P12</f>
        <v>16</v>
      </c>
      <c r="Q12" s="42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5" t="str">
        <f>'[2]Неорганизованное питание'!H13</f>
        <v>МАКАРОНЫ ОТВАРНЫЕ</v>
      </c>
      <c r="I13" s="66"/>
      <c r="J13" s="66"/>
      <c r="K13" s="66"/>
      <c r="L13" s="66"/>
      <c r="M13" s="66"/>
      <c r="N13" s="67"/>
      <c r="O13" s="42" t="str">
        <f>'[2]Неорганизованное питание'!O13</f>
        <v>150</v>
      </c>
      <c r="P13" s="44">
        <f>'[2]Неорганизованное питание'!P13</f>
        <v>16</v>
      </c>
      <c r="Q13" s="42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5" t="str">
        <f>'[2]Неорганизованное питание'!H14</f>
        <v>КАПУСТА ЦВЕТНАЯ ПРИПУЩЕННАЯ</v>
      </c>
      <c r="I14" s="66"/>
      <c r="J14" s="66"/>
      <c r="K14" s="66"/>
      <c r="L14" s="66"/>
      <c r="M14" s="66"/>
      <c r="N14" s="67"/>
      <c r="O14" s="42" t="str">
        <f>'[2]Неорганизованное питание'!O14</f>
        <v>150</v>
      </c>
      <c r="P14" s="44">
        <f>'[2]Неорганизованное питание'!P14</f>
        <v>53</v>
      </c>
      <c r="Q14" s="42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5" t="str">
        <f>'[2]Неорганизованное питание'!H15</f>
        <v>ПЛОВ СО СВИНИНОЙ</v>
      </c>
      <c r="I15" s="66"/>
      <c r="J15" s="66"/>
      <c r="K15" s="66"/>
      <c r="L15" s="66"/>
      <c r="M15" s="66"/>
      <c r="N15" s="67"/>
      <c r="O15" s="42" t="str">
        <f>'[2]Неорганизованное питание'!O15</f>
        <v>220</v>
      </c>
      <c r="P15" s="44">
        <f>'[2]Неорганизованное питание'!P15</f>
        <v>85</v>
      </c>
      <c r="Q15" s="42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5" t="str">
        <f>'[2]Неорганизованное питание'!H16</f>
        <v>САЛАТ ОЛИВЬЕ</v>
      </c>
      <c r="I16" s="66"/>
      <c r="J16" s="66"/>
      <c r="K16" s="66"/>
      <c r="L16" s="66"/>
      <c r="M16" s="66"/>
      <c r="N16" s="67"/>
      <c r="O16" s="42" t="str">
        <f>'[2]Неорганизованное питание'!O16</f>
        <v>100</v>
      </c>
      <c r="P16" s="44">
        <f>'[2]Неорганизованное питание'!P16</f>
        <v>34</v>
      </c>
      <c r="Q16" s="42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5" t="str">
        <f>'[2]Неорганизованное питание'!H17</f>
        <v>САЛАТ КРАБОВЫЙ</v>
      </c>
      <c r="I17" s="66"/>
      <c r="J17" s="66"/>
      <c r="K17" s="66"/>
      <c r="L17" s="66"/>
      <c r="M17" s="66"/>
      <c r="N17" s="67"/>
      <c r="O17" s="42" t="str">
        <f>'[2]Неорганизованное питание'!O17</f>
        <v>100</v>
      </c>
      <c r="P17" s="44">
        <f>'[2]Неорганизованное питание'!P17</f>
        <v>41</v>
      </c>
      <c r="Q17" s="42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5" t="str">
        <f>'[2]Неорганизованное питание'!H18</f>
        <v>САЛАТ ВИНЕГРЕТ</v>
      </c>
      <c r="I18" s="66"/>
      <c r="J18" s="66"/>
      <c r="K18" s="66"/>
      <c r="L18" s="66"/>
      <c r="M18" s="66"/>
      <c r="N18" s="67"/>
      <c r="O18" s="42" t="str">
        <f>'[2]Неорганизованное питание'!O18</f>
        <v>100</v>
      </c>
      <c r="P18" s="44">
        <f>'[2]Неорганизованное питание'!P18</f>
        <v>20</v>
      </c>
      <c r="Q18" s="42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5" t="str">
        <f>'[2]Неорганизованное питание'!H19</f>
        <v>САЛАТ ИЗ КАЛЬМАРОВ СО СВЕЖИМ ОГУРЦОМ</v>
      </c>
      <c r="I19" s="66"/>
      <c r="J19" s="66"/>
      <c r="K19" s="66"/>
      <c r="L19" s="66"/>
      <c r="M19" s="66"/>
      <c r="N19" s="67"/>
      <c r="O19" s="42" t="str">
        <f>'[2]Неорганизованное питание'!O19</f>
        <v>100</v>
      </c>
      <c r="P19" s="44">
        <f>'[2]Неорганизованное питание'!P19</f>
        <v>68</v>
      </c>
      <c r="Q19" s="42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5" t="str">
        <f>'[2]Неорганизованное питание'!H20</f>
        <v>САЛАТ ЗДОРОВЬЕ</v>
      </c>
      <c r="I20" s="66"/>
      <c r="J20" s="66"/>
      <c r="K20" s="66"/>
      <c r="L20" s="66"/>
      <c r="M20" s="66"/>
      <c r="N20" s="67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2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5" t="str">
        <f>'[2]Неорганизованное питание'!H21</f>
        <v>ЛЕЧО</v>
      </c>
      <c r="I21" s="66"/>
      <c r="J21" s="66"/>
      <c r="K21" s="66"/>
      <c r="L21" s="66"/>
      <c r="M21" s="66"/>
      <c r="N21" s="67"/>
      <c r="O21" s="42" t="str">
        <f>'[2]Неорганизованное питание'!O21</f>
        <v>40</v>
      </c>
      <c r="P21" s="44">
        <f>'[2]Неорганизованное питание'!P21</f>
        <v>11</v>
      </c>
      <c r="Q21" s="42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5" t="str">
        <f>'[2]Неорганизованное питание'!H22</f>
        <v>КРУАССАН С ВАРЕНОЙ СГУЩЕНКОЙ</v>
      </c>
      <c r="I22" s="66"/>
      <c r="J22" s="66"/>
      <c r="K22" s="66"/>
      <c r="L22" s="66"/>
      <c r="M22" s="66"/>
      <c r="N22" s="67"/>
      <c r="O22" s="42" t="str">
        <f>'[2]Неорганизованное питание'!O22</f>
        <v>60</v>
      </c>
      <c r="P22" s="44">
        <f>'[2]Неорганизованное питание'!P22</f>
        <v>28</v>
      </c>
      <c r="Q22" s="42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5" t="str">
        <f>'[2]Неорганизованное питание'!H23</f>
        <v>ПИЦЦА С МЯСОПРОДУКТАМИ</v>
      </c>
      <c r="I23" s="66"/>
      <c r="J23" s="66"/>
      <c r="K23" s="66"/>
      <c r="L23" s="66"/>
      <c r="M23" s="66"/>
      <c r="N23" s="67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2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5" t="str">
        <f>'[2]Неорганизованное питание'!H24</f>
        <v>ПИРОЖОК УРАЛЬСКИЙ</v>
      </c>
      <c r="I24" s="66"/>
      <c r="J24" s="66"/>
      <c r="K24" s="66"/>
      <c r="L24" s="66"/>
      <c r="M24" s="66"/>
      <c r="N24" s="67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2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5" t="str">
        <f>'[2]Неорганизованное питание'!H25</f>
        <v>БУЛОЧКА ТВОГОЖНАЯ В ГЛАЗУРИ</v>
      </c>
      <c r="I25" s="66"/>
      <c r="J25" s="66"/>
      <c r="K25" s="66"/>
      <c r="L25" s="66"/>
      <c r="M25" s="66"/>
      <c r="N25" s="67"/>
      <c r="O25" s="42" t="str">
        <f>'[2]Неорганизованное питание'!O25</f>
        <v>100</v>
      </c>
      <c r="P25" s="44">
        <f>'[2]Неорганизованное питание'!P25</f>
        <v>36</v>
      </c>
      <c r="Q25" s="42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5" t="str">
        <f>'[2]Неорганизованное питание'!H26</f>
        <v>ПИРОЖОК СЛОЕНЫЙ С ТВОРОГОМ</v>
      </c>
      <c r="I26" s="66"/>
      <c r="J26" s="66"/>
      <c r="K26" s="66"/>
      <c r="L26" s="66"/>
      <c r="M26" s="66"/>
      <c r="N26" s="67"/>
      <c r="O26" s="42" t="str">
        <f>'[2]Неорганизованное питание'!O26</f>
        <v>75</v>
      </c>
      <c r="P26" s="44">
        <f>'[2]Неорганизованное питание'!P26</f>
        <v>26</v>
      </c>
      <c r="Q26" s="42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5" t="str">
        <f>'[2]Неорганизованное питание'!H27</f>
        <v>ВАТРУШКА СО СМЕТАНОЙ</v>
      </c>
      <c r="I27" s="66"/>
      <c r="J27" s="66"/>
      <c r="K27" s="66"/>
      <c r="L27" s="66"/>
      <c r="M27" s="66"/>
      <c r="N27" s="67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2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5" t="str">
        <f>'[2]Неорганизованное питание'!H28</f>
        <v>СДОБА ВЫБОРГСКАЯ</v>
      </c>
      <c r="I28" s="66"/>
      <c r="J28" s="66"/>
      <c r="K28" s="66"/>
      <c r="L28" s="66"/>
      <c r="M28" s="66"/>
      <c r="N28" s="67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2" t="str">
        <f>'[2]Неорганизованное питание'!Q28</f>
        <v>Нет</v>
      </c>
    </row>
    <row r="29" spans="1:17" ht="11.4" customHeight="1" x14ac:dyDescent="0.2">
      <c r="A29" s="42" t="str">
        <f>'[2]Неорганизованное питание'!A29</f>
        <v>Буфет</v>
      </c>
      <c r="B29" s="42" t="str">
        <f>'[2]Неорганизованное питание'!B29</f>
        <v>Горячие блюда</v>
      </c>
      <c r="C29" s="43"/>
      <c r="D29" s="43"/>
      <c r="E29" s="43"/>
      <c r="F29" s="43"/>
      <c r="G29" s="42"/>
      <c r="H29" s="65" t="str">
        <f>'[2]Неорганизованное питание'!H29</f>
        <v>КОТЛЕТА С КАБАЧКАМИ</v>
      </c>
      <c r="I29" s="66"/>
      <c r="J29" s="66"/>
      <c r="K29" s="66"/>
      <c r="L29" s="66"/>
      <c r="M29" s="66"/>
      <c r="N29" s="67"/>
      <c r="O29" s="42" t="str">
        <f>'[2]Неорганизованное питание'!O29</f>
        <v>75</v>
      </c>
      <c r="P29" s="44">
        <f>'[2]Неорганизованное питание'!P29</f>
        <v>70</v>
      </c>
      <c r="Q29" s="42" t="str">
        <f>'[2]Неорганизованное питание'!Q29</f>
        <v>Да</v>
      </c>
    </row>
    <row r="30" spans="1:17" ht="11.4" customHeight="1" x14ac:dyDescent="0.2">
      <c r="A30" s="42" t="str">
        <f>'[2]Неорганизованное питание'!A30</f>
        <v>Буфет</v>
      </c>
      <c r="B30" s="42" t="str">
        <f>'[2]Неорганизованное питание'!B30</f>
        <v>Горячие блюда</v>
      </c>
      <c r="C30" s="43"/>
      <c r="D30" s="43"/>
      <c r="E30" s="43"/>
      <c r="F30" s="43"/>
      <c r="G30" s="42"/>
      <c r="H30" s="65" t="str">
        <f>'[2]Неорганизованное питание'!H30</f>
        <v>ШАШЛЫЧОК ИЗ ФИЛЕ КУРИНОГО</v>
      </c>
      <c r="I30" s="66"/>
      <c r="J30" s="66"/>
      <c r="K30" s="66"/>
      <c r="L30" s="66"/>
      <c r="M30" s="66"/>
      <c r="N30" s="67"/>
      <c r="O30" s="42" t="str">
        <f>'[2]Неорганизованное питание'!O30</f>
        <v>75</v>
      </c>
      <c r="P30" s="44">
        <f>'[2]Неорганизованное питание'!P30</f>
        <v>80</v>
      </c>
      <c r="Q30" s="42" t="str">
        <f>'[2]Неорганизованное питание'!Q30</f>
        <v>Да</v>
      </c>
    </row>
    <row r="31" spans="1:17" ht="11.4" customHeight="1" x14ac:dyDescent="0.2">
      <c r="A31" s="42" t="str">
        <f>'[2]Неорганизованное питание'!A31</f>
        <v>Буфет</v>
      </c>
      <c r="B31" s="42" t="str">
        <f>'[2]Неорганизованное питание'!B31</f>
        <v>Горячие блюда</v>
      </c>
      <c r="C31" s="43"/>
      <c r="D31" s="43"/>
      <c r="E31" s="43"/>
      <c r="F31" s="43"/>
      <c r="G31" s="42"/>
      <c r="H31" s="65" t="str">
        <f>'[2]Неорганизованное питание'!H31</f>
        <v>ОЛАДЬИ ЗОЛОТИНКА</v>
      </c>
      <c r="I31" s="66"/>
      <c r="J31" s="66"/>
      <c r="K31" s="66"/>
      <c r="L31" s="66"/>
      <c r="M31" s="66"/>
      <c r="N31" s="67"/>
      <c r="O31" s="42" t="str">
        <f>'[2]Неорганизованное питание'!O31</f>
        <v>90</v>
      </c>
      <c r="P31" s="44">
        <f>'[2]Неорганизованное питание'!P31</f>
        <v>82</v>
      </c>
      <c r="Q31" s="42" t="str">
        <f>'[2]Неорганизованное питание'!Q31</f>
        <v>Да</v>
      </c>
    </row>
    <row r="32" spans="1:17" ht="11.4" customHeight="1" x14ac:dyDescent="0.2">
      <c r="A32" s="42"/>
      <c r="B32" s="42"/>
      <c r="C32" s="43"/>
      <c r="D32" s="43"/>
      <c r="E32" s="43"/>
      <c r="F32" s="43"/>
      <c r="G32" s="42"/>
      <c r="H32" s="65"/>
      <c r="I32" s="66"/>
      <c r="J32" s="66"/>
      <c r="K32" s="66"/>
      <c r="L32" s="66"/>
      <c r="M32" s="66"/>
      <c r="N32" s="67"/>
      <c r="O32" s="42"/>
      <c r="P32" s="44"/>
      <c r="Q32" s="45"/>
    </row>
    <row r="33" spans="1:17" ht="11.4" customHeight="1" x14ac:dyDescent="0.2">
      <c r="A33" s="42"/>
      <c r="B33" s="42"/>
      <c r="C33" s="43"/>
      <c r="D33" s="43"/>
      <c r="E33" s="43"/>
      <c r="F33" s="43"/>
      <c r="G33" s="42"/>
      <c r="H33" s="65"/>
      <c r="I33" s="66"/>
      <c r="J33" s="66"/>
      <c r="K33" s="66"/>
      <c r="L33" s="66"/>
      <c r="M33" s="66"/>
      <c r="N33" s="67"/>
      <c r="O33" s="42"/>
      <c r="P33" s="44"/>
      <c r="Q33" s="45"/>
    </row>
    <row r="34" spans="1:17" ht="11.4" customHeight="1" x14ac:dyDescent="0.2">
      <c r="A34" s="42"/>
      <c r="B34" s="42"/>
      <c r="C34" s="43"/>
      <c r="D34" s="43"/>
      <c r="E34" s="43"/>
      <c r="F34" s="43"/>
      <c r="G34" s="42"/>
      <c r="H34" s="65"/>
      <c r="I34" s="66"/>
      <c r="J34" s="66"/>
      <c r="K34" s="66"/>
      <c r="L34" s="66"/>
      <c r="M34" s="66"/>
      <c r="N34" s="67"/>
      <c r="O34" s="42"/>
      <c r="P34" s="44"/>
      <c r="Q34" s="45"/>
    </row>
    <row r="35" spans="1:17" ht="11.4" customHeight="1" x14ac:dyDescent="0.2">
      <c r="A35" s="42"/>
      <c r="B35" s="42"/>
      <c r="C35" s="43"/>
      <c r="D35" s="43"/>
      <c r="E35" s="43"/>
      <c r="F35" s="43"/>
      <c r="G35" s="42"/>
      <c r="H35" s="65"/>
      <c r="I35" s="66"/>
      <c r="J35" s="66"/>
      <c r="K35" s="66"/>
      <c r="L35" s="66"/>
      <c r="M35" s="66"/>
      <c r="N35" s="67"/>
      <c r="O35" s="42"/>
      <c r="P35" s="44"/>
      <c r="Q35" s="45"/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5"/>
      <c r="I36" s="66"/>
      <c r="J36" s="66"/>
      <c r="K36" s="66"/>
      <c r="L36" s="66"/>
      <c r="M36" s="66"/>
      <c r="N36" s="67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5"/>
      <c r="I37" s="66"/>
      <c r="J37" s="66"/>
      <c r="K37" s="66"/>
      <c r="L37" s="66"/>
      <c r="M37" s="66"/>
      <c r="N37" s="67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5"/>
      <c r="I38" s="66"/>
      <c r="J38" s="66"/>
      <c r="K38" s="66"/>
      <c r="L38" s="66"/>
      <c r="M38" s="66"/>
      <c r="N38" s="67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5"/>
      <c r="I39" s="66"/>
      <c r="J39" s="66"/>
      <c r="K39" s="66"/>
      <c r="L39" s="66"/>
      <c r="M39" s="66"/>
      <c r="N39" s="67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5"/>
      <c r="I42" s="66"/>
      <c r="J42" s="66"/>
      <c r="K42" s="66"/>
      <c r="L42" s="66"/>
      <c r="M42" s="66"/>
      <c r="N42" s="67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5"/>
      <c r="I43" s="66"/>
      <c r="J43" s="66"/>
      <c r="K43" s="66"/>
      <c r="L43" s="66"/>
      <c r="M43" s="66"/>
      <c r="N43" s="67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5"/>
      <c r="I44" s="66"/>
      <c r="J44" s="66"/>
      <c r="K44" s="66"/>
      <c r="L44" s="66"/>
      <c r="M44" s="66"/>
      <c r="N44" s="67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5"/>
      <c r="I45" s="66"/>
      <c r="J45" s="66"/>
      <c r="K45" s="66"/>
      <c r="L45" s="66"/>
      <c r="M45" s="66"/>
      <c r="N45" s="67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5"/>
      <c r="I46" s="66"/>
      <c r="J46" s="66"/>
      <c r="K46" s="66"/>
      <c r="L46" s="66"/>
      <c r="M46" s="66"/>
      <c r="N46" s="67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5"/>
      <c r="I47" s="66"/>
      <c r="J47" s="66"/>
      <c r="K47" s="66"/>
      <c r="L47" s="66"/>
      <c r="M47" s="66"/>
      <c r="N47" s="67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5"/>
      <c r="I49" s="66"/>
      <c r="J49" s="66"/>
      <c r="K49" s="66"/>
      <c r="L49" s="66"/>
      <c r="M49" s="66"/>
      <c r="N49" s="67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5"/>
      <c r="I50" s="66"/>
      <c r="J50" s="66"/>
      <c r="K50" s="66"/>
      <c r="L50" s="66"/>
      <c r="M50" s="66"/>
      <c r="N50" s="67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5"/>
      <c r="I51" s="66"/>
      <c r="J51" s="66"/>
      <c r="K51" s="66"/>
      <c r="L51" s="66"/>
      <c r="M51" s="66"/>
      <c r="N51" s="67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5"/>
      <c r="I53" s="66"/>
      <c r="J53" s="66"/>
      <c r="K53" s="66"/>
      <c r="L53" s="66"/>
      <c r="M53" s="66"/>
      <c r="N53" s="67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5"/>
      <c r="I54" s="66"/>
      <c r="J54" s="66"/>
      <c r="K54" s="66"/>
      <c r="L54" s="66"/>
      <c r="M54" s="66"/>
      <c r="N54" s="67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5"/>
      <c r="I55" s="66"/>
      <c r="J55" s="66"/>
      <c r="K55" s="66"/>
      <c r="L55" s="66"/>
      <c r="M55" s="66"/>
      <c r="N55" s="67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5"/>
      <c r="I56" s="66"/>
      <c r="J56" s="66"/>
      <c r="K56" s="66"/>
      <c r="L56" s="66"/>
      <c r="M56" s="66"/>
      <c r="N56" s="67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5"/>
      <c r="I57" s="66"/>
      <c r="J57" s="66"/>
      <c r="K57" s="66"/>
      <c r="L57" s="66"/>
      <c r="M57" s="66"/>
      <c r="N57" s="67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5"/>
      <c r="I59" s="66"/>
      <c r="J59" s="66"/>
      <c r="K59" s="66"/>
      <c r="L59" s="66"/>
      <c r="M59" s="66"/>
      <c r="N59" s="67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5"/>
      <c r="I60" s="66"/>
      <c r="J60" s="66"/>
      <c r="K60" s="66"/>
      <c r="L60" s="66"/>
      <c r="M60" s="66"/>
      <c r="N60" s="67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5"/>
      <c r="I61" s="66"/>
      <c r="J61" s="66"/>
      <c r="K61" s="66"/>
      <c r="L61" s="66"/>
      <c r="M61" s="66"/>
      <c r="N61" s="67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5"/>
      <c r="I64" s="66"/>
      <c r="J64" s="66"/>
      <c r="K64" s="66"/>
      <c r="L64" s="66"/>
      <c r="M64" s="66"/>
      <c r="N64" s="67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5"/>
      <c r="I65" s="66"/>
      <c r="J65" s="66"/>
      <c r="K65" s="66"/>
      <c r="L65" s="66"/>
      <c r="M65" s="66"/>
      <c r="N65" s="67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5"/>
      <c r="I66" s="66"/>
      <c r="J66" s="66"/>
      <c r="K66" s="66"/>
      <c r="L66" s="66"/>
      <c r="M66" s="66"/>
      <c r="N66" s="67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5"/>
      <c r="I67" s="66"/>
      <c r="J67" s="66"/>
      <c r="K67" s="66"/>
      <c r="L67" s="66"/>
      <c r="M67" s="66"/>
      <c r="N67" s="67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5"/>
      <c r="I68" s="66"/>
      <c r="J68" s="66"/>
      <c r="K68" s="66"/>
      <c r="L68" s="66"/>
      <c r="M68" s="66"/>
      <c r="N68" s="67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5"/>
      <c r="I69" s="66"/>
      <c r="J69" s="66"/>
      <c r="K69" s="66"/>
      <c r="L69" s="66"/>
      <c r="M69" s="66"/>
      <c r="N69" s="67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5"/>
      <c r="I70" s="66"/>
      <c r="J70" s="66"/>
      <c r="K70" s="66"/>
      <c r="L70" s="66"/>
      <c r="M70" s="66"/>
      <c r="N70" s="67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5"/>
      <c r="I71" s="66"/>
      <c r="J71" s="66"/>
      <c r="K71" s="66"/>
      <c r="L71" s="66"/>
      <c r="M71" s="66"/>
      <c r="N71" s="67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5"/>
      <c r="I72" s="66"/>
      <c r="J72" s="66"/>
      <c r="K72" s="66"/>
      <c r="L72" s="66"/>
      <c r="M72" s="66"/>
      <c r="N72" s="67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5"/>
      <c r="I73" s="66"/>
      <c r="J73" s="66"/>
      <c r="K73" s="66"/>
      <c r="L73" s="66"/>
      <c r="M73" s="66"/>
      <c r="N73" s="67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5"/>
      <c r="I74" s="66"/>
      <c r="J74" s="66"/>
      <c r="K74" s="66"/>
      <c r="L74" s="66"/>
      <c r="M74" s="66"/>
      <c r="N74" s="67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5"/>
      <c r="I76" s="66"/>
      <c r="J76" s="66"/>
      <c r="K76" s="66"/>
      <c r="L76" s="66"/>
      <c r="M76" s="66"/>
      <c r="N76" s="67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5"/>
      <c r="I77" s="66"/>
      <c r="J77" s="66"/>
      <c r="K77" s="66"/>
      <c r="L77" s="66"/>
      <c r="M77" s="66"/>
      <c r="N77" s="67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5"/>
      <c r="I78" s="66"/>
      <c r="J78" s="66"/>
      <c r="K78" s="66"/>
      <c r="L78" s="66"/>
      <c r="M78" s="66"/>
      <c r="N78" s="67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5"/>
      <c r="I79" s="66"/>
      <c r="J79" s="66"/>
      <c r="K79" s="66"/>
      <c r="L79" s="66"/>
      <c r="M79" s="66"/>
      <c r="N79" s="67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5"/>
      <c r="I81" s="66"/>
      <c r="J81" s="66"/>
      <c r="K81" s="66"/>
      <c r="L81" s="66"/>
      <c r="M81" s="66"/>
      <c r="N81" s="67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5"/>
      <c r="I82" s="66"/>
      <c r="J82" s="66"/>
      <c r="K82" s="66"/>
      <c r="L82" s="66"/>
      <c r="M82" s="66"/>
      <c r="N82" s="67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5"/>
      <c r="I83" s="66"/>
      <c r="J83" s="66"/>
      <c r="K83" s="66"/>
      <c r="L83" s="66"/>
      <c r="M83" s="66"/>
      <c r="N83" s="67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5"/>
      <c r="I84" s="66"/>
      <c r="J84" s="66"/>
      <c r="K84" s="66"/>
      <c r="L84" s="66"/>
      <c r="M84" s="66"/>
      <c r="N84" s="67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5"/>
      <c r="I87" s="66"/>
      <c r="J87" s="66"/>
      <c r="K87" s="66"/>
      <c r="L87" s="66"/>
      <c r="M87" s="66"/>
      <c r="N87" s="67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5"/>
      <c r="I88" s="66"/>
      <c r="J88" s="66"/>
      <c r="K88" s="66"/>
      <c r="L88" s="66"/>
      <c r="M88" s="66"/>
      <c r="N88" s="67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5"/>
      <c r="I89" s="66"/>
      <c r="J89" s="66"/>
      <c r="K89" s="66"/>
      <c r="L89" s="66"/>
      <c r="M89" s="66"/>
      <c r="N89" s="67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5"/>
      <c r="I90" s="66"/>
      <c r="J90" s="66"/>
      <c r="K90" s="66"/>
      <c r="L90" s="66"/>
      <c r="M90" s="66"/>
      <c r="N90" s="67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5"/>
      <c r="I91" s="66"/>
      <c r="J91" s="66"/>
      <c r="K91" s="66"/>
      <c r="L91" s="66"/>
      <c r="M91" s="66"/>
      <c r="N91" s="67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5"/>
      <c r="I93" s="66"/>
      <c r="J93" s="66"/>
      <c r="K93" s="66"/>
      <c r="L93" s="66"/>
      <c r="M93" s="66"/>
      <c r="N93" s="67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5"/>
      <c r="I94" s="66"/>
      <c r="J94" s="66"/>
      <c r="K94" s="66"/>
      <c r="L94" s="66"/>
      <c r="M94" s="66"/>
      <c r="N94" s="67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5"/>
      <c r="I95" s="66"/>
      <c r="J95" s="66"/>
      <c r="K95" s="66"/>
      <c r="L95" s="66"/>
      <c r="M95" s="66"/>
      <c r="N95" s="67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5"/>
      <c r="I96" s="66"/>
      <c r="J96" s="66"/>
      <c r="K96" s="66"/>
      <c r="L96" s="66"/>
      <c r="M96" s="66"/>
      <c r="N96" s="67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5"/>
      <c r="I97" s="66"/>
      <c r="J97" s="66"/>
      <c r="K97" s="66"/>
      <c r="L97" s="66"/>
      <c r="M97" s="66"/>
      <c r="N97" s="67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5"/>
      <c r="I99" s="66"/>
      <c r="J99" s="66"/>
      <c r="K99" s="66"/>
      <c r="L99" s="66"/>
      <c r="M99" s="66"/>
      <c r="N99" s="67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5"/>
      <c r="I100" s="66"/>
      <c r="J100" s="66"/>
      <c r="K100" s="66"/>
      <c r="L100" s="66"/>
      <c r="M100" s="66"/>
      <c r="N100" s="67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5"/>
      <c r="I101" s="66"/>
      <c r="J101" s="66"/>
      <c r="K101" s="66"/>
      <c r="L101" s="66"/>
      <c r="M101" s="66"/>
      <c r="N101" s="67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5"/>
      <c r="I102" s="66"/>
      <c r="J102" s="66"/>
      <c r="K102" s="66"/>
      <c r="L102" s="66"/>
      <c r="M102" s="66"/>
      <c r="N102" s="67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5"/>
      <c r="I103" s="66"/>
      <c r="J103" s="66"/>
      <c r="K103" s="66"/>
      <c r="L103" s="66"/>
      <c r="M103" s="66"/>
      <c r="N103" s="67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5"/>
      <c r="I107" s="66"/>
      <c r="J107" s="66"/>
      <c r="K107" s="66"/>
      <c r="L107" s="66"/>
      <c r="M107" s="66"/>
      <c r="N107" s="67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5"/>
      <c r="I108" s="66"/>
      <c r="J108" s="66"/>
      <c r="K108" s="66"/>
      <c r="L108" s="66"/>
      <c r="M108" s="66"/>
      <c r="N108" s="67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30" sqref="C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85.199999999999989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85.199999999999989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85.199999999999989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105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2024-08-27T06:38:15Z</dcterms:modified>
</cp:coreProperties>
</file>