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A179EA99-6E10-498A-88CF-B25007F56B0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5" l="1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H6" i="5"/>
  <c r="O6" i="5"/>
  <c r="Q6" i="5"/>
  <c r="Q7" i="5"/>
  <c r="H8" i="5"/>
  <c r="O8" i="5"/>
  <c r="P8" i="5"/>
  <c r="Q8" i="5"/>
  <c r="H9" i="5"/>
  <c r="O9" i="5"/>
  <c r="P9" i="5"/>
  <c r="Q9" i="5"/>
  <c r="H10" i="5"/>
  <c r="O10" i="5"/>
  <c r="Q10" i="5"/>
  <c r="H11" i="5"/>
  <c r="O11" i="5"/>
  <c r="P11" i="5"/>
  <c r="Q11" i="5"/>
  <c r="H12" i="5"/>
  <c r="O12" i="5"/>
  <c r="P12" i="5"/>
  <c r="Q12" i="5"/>
  <c r="H14" i="5"/>
  <c r="O14" i="5"/>
  <c r="Q14" i="5"/>
  <c r="O15" i="5"/>
  <c r="Q15" i="5"/>
  <c r="H16" i="5"/>
  <c r="O16" i="5"/>
  <c r="P16" i="5"/>
  <c r="Q16" i="5"/>
  <c r="H17" i="5"/>
  <c r="O17" i="5"/>
  <c r="P17" i="5"/>
  <c r="Q17" i="5"/>
  <c r="O18" i="5"/>
  <c r="Q18" i="5"/>
  <c r="H19" i="5"/>
  <c r="O19" i="5"/>
  <c r="Q19" i="5"/>
  <c r="H20" i="5"/>
  <c r="O20" i="5"/>
  <c r="P20" i="5"/>
  <c r="Q20" i="5"/>
  <c r="H21" i="5"/>
  <c r="O21" i="5"/>
  <c r="P21" i="5"/>
  <c r="Q21" i="5"/>
  <c r="H22" i="5"/>
  <c r="O22" i="5"/>
  <c r="P22" i="5"/>
  <c r="Q22" i="5"/>
  <c r="H89" i="1"/>
  <c r="H83" i="1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H96" i="1"/>
  <c r="O96" i="1"/>
  <c r="P96" i="1"/>
  <c r="O97" i="1"/>
  <c r="P97" i="1"/>
  <c r="O98" i="1"/>
  <c r="P98" i="1"/>
  <c r="H86" i="1"/>
  <c r="H100" i="1"/>
  <c r="H94" i="1"/>
  <c r="H88" i="1"/>
  <c r="H102" i="1"/>
  <c r="H90" i="1"/>
  <c r="H97" i="1"/>
  <c r="H91" i="1"/>
  <c r="H98" i="1"/>
  <c r="H82" i="1"/>
  <c r="H84" i="1"/>
  <c r="H85" i="1"/>
  <c r="O76" i="1"/>
  <c r="P76" i="1"/>
  <c r="H77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<sst xmlns="http://schemas.openxmlformats.org/spreadsheetml/2006/main" count="351" uniqueCount="98">
  <si>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</si>
  <si>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</si>
  <si>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</si>
  <si>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</si>
  <si>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</si>
  <si>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</si>
  <si>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</si>
  <si>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</si>
  <si>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</si>
  <si>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</si>
  <si>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</si>
  <si>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</si>
  <si>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</si>
  <si>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</si>
  <si>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</si>
  <si>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</si>
  <si>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</si>
  <si>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</si>
  <si>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</si>
  <si>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</si>
  <si>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</si>
  <si>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</si>
  <si>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</si>
  <si>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</si>
  <si>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</si>
  <si>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</si>
  <si>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</si>
  <si>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</si>
  <si>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</si>
  <si>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</si>
  <si>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</si>
  <si>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</si>
  <si>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</si>
  <si>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</si>
  <si>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</si>
  <si>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</si>
  <si>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</si>
  <si>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</si>
  <si>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</si>
  <si>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</si>
  <si>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</si>
  <si>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</si>
  <si>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</si>
  <si>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</si>
  <si>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</si>
  <si>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</si>
  <si>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</si>
  <si>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</si>
  <si>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</si>
  <si>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</si>
  <si>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</si>
  <si>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</si>
  <si>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</si>
  <si>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</si>
  <si>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</si>
  <si>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</si>
  <si>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</si>
  <si>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</si>
  <si>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</si>
  <si>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</si>
  <si>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</si>
  <si>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</si>
  <si>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</si>
  <si>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</si>
  <si>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</si>
  <si>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</si>
  <si>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</si>
  <si>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</si>
  <si>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</si>
  <si>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</si>
  <si>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</si>
  <si>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25</t>
  </si>
  <si>
    <t>40</t>
  </si>
  <si>
    <t>200/5</t>
  </si>
  <si>
    <t>10</t>
  </si>
  <si>
    <t>20</t>
  </si>
  <si>
    <t>100/85</t>
  </si>
  <si>
    <t>21</t>
  </si>
  <si>
    <t>БАТОН ВИТАМИНИЗИРОВАННЫЙ</t>
  </si>
  <si>
    <t>36</t>
  </si>
  <si>
    <t xml:space="preserve">КАПУСТА ТУШЕНАЯ </t>
  </si>
  <si>
    <t>28</t>
  </si>
  <si>
    <t>ВАТРУШКА ЛАКОМКА</t>
  </si>
  <si>
    <t>БУЛОЧКА С МАКОМ ГЛАЗИРОВАННАЯ</t>
  </si>
  <si>
    <t>Нет</t>
  </si>
  <si>
    <t>РЫБА ПРОВАНСАЛЬ</t>
  </si>
  <si>
    <t>САЛАТ СТОЛИЧНЫЙ</t>
  </si>
  <si>
    <t>Да</t>
  </si>
  <si>
    <t>РАССОЛЬНИК ЛЕНИНГРАДСКИЙ СО СМЕТАНОЙ</t>
  </si>
  <si>
    <t>НАПИТОК КОФЕЙНЫЙ/НАПИТОК ЯГОДНЫЙ</t>
  </si>
  <si>
    <t>39</t>
  </si>
  <si>
    <t>33</t>
  </si>
  <si>
    <t>5</t>
  </si>
  <si>
    <t>220</t>
  </si>
  <si>
    <t>РАССОЛЬНИК ЛЕНИНГРАДСКИЙ М.Р.</t>
  </si>
  <si>
    <t>12</t>
  </si>
  <si>
    <t>РАССОЛЬНИК ЛЕНИГРАДСКИЙ М.Р.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</si>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</sst>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5;5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6">
          <cell r="B106" t="str">
            <v>САЛАТ ИЗ СВЕЖИХ ОГУРЦОВ</v>
          </cell>
        </row>
        <row r="108">
          <cell r="B108" t="str">
            <v>КОТЛЕТА ПОЖАРСКАЯ/БЕДРО ЗАПЕЧЕНОЕ</v>
          </cell>
        </row>
        <row r="110">
          <cell r="B110" t="str">
            <v>НАПИТОК ИЗ ВИШНИ 59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90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H10" t="str">
            <v>СУП-ПЮРЕ ИЗ РАЗНЫХ ОВОЩЕЙ</v>
          </cell>
          <cell r="O10" t="str">
            <v>250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16</v>
          </cell>
          <cell r="Q12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КАПУСТА ЦВЕТНАЯ ПРИПУЩЕННАЯ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O15" t="str">
            <v>220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>САЛАТ ОЛИВЬЕ</v>
          </cell>
          <cell r="O16" t="str">
            <v>100</v>
          </cell>
          <cell r="P16">
            <v>34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41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O18" t="str">
            <v>100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КАЛЬМАРОВ СО СВЕЖИМ ОГУРЦОМ</v>
          </cell>
          <cell r="O19" t="str">
            <v>100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H21" t="str">
            <v>ЛЕЧО</v>
          </cell>
          <cell r="O21" t="str">
            <v>40</v>
          </cell>
          <cell r="P21">
            <v>11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КРУАССАН С ВАРЕНОЙ СГУЩЕНКОЙ</v>
          </cell>
          <cell r="O22" t="str">
            <v>60</v>
          </cell>
          <cell r="P22">
            <v>28</v>
          </cell>
          <cell r="Q22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Q112" sqref="Q11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74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73</v>
      </c>
      <c r="P8" s="44">
        <v>5.0999999999999996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91</v>
      </c>
      <c r="P9" s="44">
        <v>3.79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74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73</v>
      </c>
      <c r="P14" s="44">
        <v>5.0999999999999996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92</v>
      </c>
      <c r="P15" s="44">
        <v>3.79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74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73</v>
      </c>
      <c r="P19" s="44">
        <v>5.0999999999999996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71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93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94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81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78</v>
      </c>
      <c r="I28" s="65"/>
      <c r="J28" s="65"/>
      <c r="K28" s="65"/>
      <c r="L28" s="65"/>
      <c r="M28" s="65"/>
      <c r="N28" s="66"/>
      <c r="O28" s="42" t="s">
        <v>79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28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36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94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95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75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90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5.0999999999999996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33</v>
      </c>
      <c r="P52" s="44">
        <f t="shared" si="6"/>
        <v>3.79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96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28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78</v>
      </c>
      <c r="I58" s="65"/>
      <c r="J58" s="65"/>
      <c r="K58" s="65"/>
      <c r="L58" s="65"/>
      <c r="M58" s="65"/>
      <c r="N58" s="66"/>
      <c r="O58" s="42" t="str">
        <f t="shared" si="7"/>
        <v>36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5.0999999999999996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33</v>
      </c>
      <c r="P62" s="44">
        <f t="shared" si="8"/>
        <v>3.79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96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81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97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76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80</v>
      </c>
      <c r="I72" s="65"/>
      <c r="J72" s="65"/>
      <c r="K72" s="65"/>
      <c r="L72" s="65"/>
      <c r="M72" s="65"/>
      <c r="N72" s="66"/>
      <c r="O72" s="42" t="s">
        <v>65</v>
      </c>
      <c r="P72" s="44">
        <v>24.19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73</v>
      </c>
      <c r="P73" s="44">
        <v>5.0999999999999996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81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tr">
        <f t="shared" ref="H77:P77" si="10">H72</f>
        <v xml:space="preserve">КАПУСТА ТУШЕНАЯ </v>
      </c>
      <c r="I77" s="65"/>
      <c r="J77" s="65"/>
      <c r="K77" s="65"/>
      <c r="L77" s="65"/>
      <c r="M77" s="65"/>
      <c r="N77" s="66"/>
      <c r="O77" s="42" t="str">
        <f t="shared" si="10"/>
        <v>180</v>
      </c>
      <c r="P77" s="44">
        <f t="shared" si="10"/>
        <v>24.19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5.0999999999999996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81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94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76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tr">
        <f t="shared" ref="H83" si="13">$H$72</f>
        <v xml:space="preserve">КАПУСТА ТУШЕНАЯ 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73</v>
      </c>
      <c r="P84" s="44">
        <v>5.0999999999999996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77</v>
      </c>
      <c r="P85" s="44">
        <v>2.4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[1]Комплекс!B106</f>
        <v>САЛАТ ИЗ СВЕЖИХ ОГУРЦОВ</v>
      </c>
      <c r="I86" s="65"/>
      <c r="J86" s="65"/>
      <c r="K86" s="65"/>
      <c r="L86" s="65"/>
      <c r="M86" s="65"/>
      <c r="N86" s="66"/>
      <c r="O86" s="42" t="s">
        <v>72</v>
      </c>
      <c r="P86" s="44">
        <v>17.79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94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76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 t="shared" ref="H89" si="14">$H$72</f>
        <v xml:space="preserve">КАПУСТА ТУШЕНАЯ 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[1]Комплекс!B110</f>
        <v>НАПИТОК ИЗ ВИШНИ 59</v>
      </c>
      <c r="I90" s="65"/>
      <c r="J90" s="65"/>
      <c r="K90" s="65"/>
      <c r="L90" s="65"/>
      <c r="M90" s="65"/>
      <c r="N90" s="66"/>
      <c r="O90" s="42" t="s">
        <v>62</v>
      </c>
      <c r="P90" s="44">
        <v>12.56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72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5">H86</f>
        <v>САЛАТ ИЗ СВЕЖИХ ОГУРЦОВ</v>
      </c>
      <c r="I93" s="65"/>
      <c r="J93" s="65"/>
      <c r="K93" s="65"/>
      <c r="L93" s="65"/>
      <c r="M93" s="65"/>
      <c r="N93" s="66"/>
      <c r="O93" s="42" t="str">
        <f t="shared" si="15"/>
        <v>40</v>
      </c>
      <c r="P93" s="44">
        <f t="shared" si="15"/>
        <v>17.79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6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6"/>
        <v>250/10</v>
      </c>
      <c r="P94" s="44">
        <f t="shared" si="16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7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7"/>
        <v>100/85</v>
      </c>
      <c r="P95" s="44">
        <f t="shared" si="17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 t="shared" ref="H96:P96" si="18">H89</f>
        <v xml:space="preserve">КАПУСТА ТУШЕНАЯ </v>
      </c>
      <c r="I96" s="65"/>
      <c r="J96" s="65"/>
      <c r="K96" s="65"/>
      <c r="L96" s="65"/>
      <c r="M96" s="65"/>
      <c r="N96" s="66"/>
      <c r="O96" s="42" t="str">
        <f t="shared" si="18"/>
        <v>180</v>
      </c>
      <c r="P96" s="44">
        <f t="shared" si="18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9">H90</f>
        <v>НАПИТОК ИЗ ВИШНИ 59</v>
      </c>
      <c r="I97" s="65"/>
      <c r="J97" s="65"/>
      <c r="K97" s="65"/>
      <c r="L97" s="65"/>
      <c r="M97" s="65"/>
      <c r="N97" s="66"/>
      <c r="O97" s="42" t="str">
        <f t="shared" si="19"/>
        <v>200</v>
      </c>
      <c r="P97" s="44">
        <f t="shared" si="19"/>
        <v>12.56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20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20"/>
        <v>40</v>
      </c>
      <c r="P98" s="44">
        <f t="shared" si="20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21">H86</f>
        <v>САЛАТ ИЗ СВЕЖИХ ОГУРЦОВ</v>
      </c>
      <c r="I100" s="65"/>
      <c r="J100" s="65"/>
      <c r="K100" s="65"/>
      <c r="L100" s="65"/>
      <c r="M100" s="65"/>
      <c r="N100" s="66"/>
      <c r="O100" s="42" t="str">
        <f t="shared" si="21"/>
        <v>40</v>
      </c>
      <c r="P100" s="44">
        <f t="shared" si="21"/>
        <v>17.79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2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2"/>
        <v>250/10</v>
      </c>
      <c r="P101" s="44">
        <f t="shared" si="22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3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3"/>
        <v>100/85</v>
      </c>
      <c r="P102" s="44">
        <f t="shared" si="23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4">H89</f>
        <v xml:space="preserve">КАПУСТА ТУШЕНАЯ </v>
      </c>
      <c r="I103" s="65"/>
      <c r="J103" s="65"/>
      <c r="K103" s="65"/>
      <c r="L103" s="65"/>
      <c r="M103" s="65"/>
      <c r="N103" s="66"/>
      <c r="O103" s="42" t="str">
        <f t="shared" si="24"/>
        <v>180</v>
      </c>
      <c r="P103" s="44">
        <f t="shared" si="24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5">H90</f>
        <v>НАПИТОК ИЗ ВИШНИ 59</v>
      </c>
      <c r="I104" s="65"/>
      <c r="J104" s="65"/>
      <c r="K104" s="65"/>
      <c r="L104" s="65"/>
      <c r="M104" s="65"/>
      <c r="N104" s="66"/>
      <c r="O104" s="42" t="str">
        <f t="shared" si="25"/>
        <v>200</v>
      </c>
      <c r="P104" s="44">
        <f t="shared" si="25"/>
        <v>12.56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6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6"/>
        <v>40</v>
      </c>
      <c r="P105" s="44">
        <f t="shared" si="26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042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v>17</v>
      </c>
      <c r="Q6" s="42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">
        <v>85</v>
      </c>
      <c r="I7" s="65"/>
      <c r="J7" s="65"/>
      <c r="K7" s="65"/>
      <c r="L7" s="65"/>
      <c r="M7" s="65"/>
      <c r="N7" s="66"/>
      <c r="O7" s="42" t="s">
        <v>63</v>
      </c>
      <c r="P7" s="44">
        <v>50</v>
      </c>
      <c r="Q7" s="42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90</v>
      </c>
      <c r="Q8" s="42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2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tr">
        <f>'[2]Неорганизованное питание'!H10</f>
        <v>СУП-ПЮРЕ ИЗ РАЗНЫХ ОВОЩЕЙ</v>
      </c>
      <c r="I10" s="65"/>
      <c r="J10" s="65"/>
      <c r="K10" s="65"/>
      <c r="L10" s="65"/>
      <c r="M10" s="65"/>
      <c r="N10" s="66"/>
      <c r="O10" s="42" t="str">
        <f>'[2]Неорганизованное питание'!O10</f>
        <v>250</v>
      </c>
      <c r="P10" s="44">
        <v>85</v>
      </c>
      <c r="Q10" s="42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2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16</v>
      </c>
      <c r="Q12" s="42" t="str">
        <f>'[2]Неорганизованное питание'!Q12</f>
        <v>Да</v>
      </c>
      <c r="R12" s="1"/>
    </row>
    <row r="13" spans="1:18" s="2" customFormat="1" ht="12.9" customHeight="1" x14ac:dyDescent="0.2">
      <c r="A13" s="42"/>
      <c r="B13" s="42"/>
      <c r="C13" s="43"/>
      <c r="D13" s="43"/>
      <c r="E13" s="43"/>
      <c r="F13" s="43"/>
      <c r="G13" s="42"/>
      <c r="H13" s="64"/>
      <c r="I13" s="65"/>
      <c r="J13" s="65"/>
      <c r="K13" s="65"/>
      <c r="L13" s="65"/>
      <c r="M13" s="65"/>
      <c r="N13" s="66"/>
      <c r="O13" s="42"/>
      <c r="P13" s="44"/>
      <c r="Q13" s="42"/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КАПУСТА ЦВЕТНАЯ ПРИПУЩЕННАЯ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45</v>
      </c>
      <c r="Q14" s="42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">
        <v>86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v>45</v>
      </c>
      <c r="Q15" s="42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>САЛАТ ОЛИВЬЕ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34</v>
      </c>
      <c r="Q16" s="42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41</v>
      </c>
      <c r="Q17" s="42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">
        <v>82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v>42</v>
      </c>
      <c r="Q18" s="42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КАЛЬМАРОВ СО СВЕЖИМ ОГУРЦОМ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v>45</v>
      </c>
      <c r="Q19" s="42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2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tr">
        <f>'[2]Неорганизованное питание'!H21</f>
        <v>ЛЕЧО</v>
      </c>
      <c r="I21" s="65"/>
      <c r="J21" s="65"/>
      <c r="K21" s="65"/>
      <c r="L21" s="65"/>
      <c r="M21" s="65"/>
      <c r="N21" s="66"/>
      <c r="O21" s="42" t="str">
        <f>'[2]Неорганизованное питание'!O21</f>
        <v>40</v>
      </c>
      <c r="P21" s="44">
        <f>'[2]Неорганизованное питание'!P21</f>
        <v>11</v>
      </c>
      <c r="Q21" s="42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КРУАССАН С ВАРЕНОЙ СГУЩЕНКОЙ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60</v>
      </c>
      <c r="P22" s="44">
        <f>'[2]Неорганизованное питание'!P22</f>
        <v>28</v>
      </c>
      <c r="Q22" s="42" t="str">
        <f>'[2]Неорганизованное питание'!Q22</f>
        <v>Нет</v>
      </c>
    </row>
    <row r="23" spans="1:17" s="2" customFormat="1" ht="12.9" customHeight="1" x14ac:dyDescent="0.2">
      <c r="A23" s="42" t="s">
        <v>57</v>
      </c>
      <c r="B23" s="42" t="s">
        <v>61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63</v>
      </c>
      <c r="P23" s="44">
        <v>23</v>
      </c>
      <c r="Q23" s="42" t="s">
        <v>84</v>
      </c>
    </row>
    <row r="24" spans="1:17" s="2" customFormat="1" ht="12.9" customHeight="1" x14ac:dyDescent="0.2">
      <c r="A24" s="42"/>
      <c r="B24" s="42"/>
      <c r="C24" s="43"/>
      <c r="D24" s="43"/>
      <c r="E24" s="43"/>
      <c r="F24" s="43"/>
      <c r="G24" s="42"/>
      <c r="H24" s="64"/>
      <c r="I24" s="65"/>
      <c r="J24" s="65"/>
      <c r="K24" s="65"/>
      <c r="L24" s="65"/>
      <c r="M24" s="65"/>
      <c r="N24" s="66"/>
      <c r="O24" s="42"/>
      <c r="P24" s="44"/>
      <c r="Q24" s="42"/>
    </row>
    <row r="25" spans="1:17" s="2" customFormat="1" ht="12.9" customHeight="1" x14ac:dyDescent="0.2">
      <c r="A25" s="42" t="s">
        <v>57</v>
      </c>
      <c r="B25" s="42" t="s">
        <v>59</v>
      </c>
      <c r="C25" s="43"/>
      <c r="D25" s="43"/>
      <c r="E25" s="43"/>
      <c r="F25" s="43"/>
      <c r="G25" s="42"/>
      <c r="H25" s="64" t="s">
        <v>88</v>
      </c>
      <c r="I25" s="65"/>
      <c r="J25" s="65"/>
      <c r="K25" s="65"/>
      <c r="L25" s="65"/>
      <c r="M25" s="65"/>
      <c r="N25" s="66"/>
      <c r="O25" s="42" t="s">
        <v>69</v>
      </c>
      <c r="P25" s="44">
        <v>24</v>
      </c>
      <c r="Q25" s="42" t="s">
        <v>87</v>
      </c>
    </row>
    <row r="26" spans="1:17" s="2" customFormat="1" ht="11.1" customHeight="1" x14ac:dyDescent="0.2">
      <c r="A26" s="42"/>
      <c r="B26" s="42"/>
      <c r="C26" s="43"/>
      <c r="D26" s="43"/>
      <c r="E26" s="43"/>
      <c r="F26" s="43"/>
      <c r="G26" s="42"/>
      <c r="H26" s="64"/>
      <c r="I26" s="65"/>
      <c r="J26" s="65"/>
      <c r="K26" s="65"/>
      <c r="L26" s="65"/>
      <c r="M26" s="65"/>
      <c r="N26" s="66"/>
      <c r="O26" s="42"/>
      <c r="P26" s="44"/>
      <c r="Q26" s="42"/>
    </row>
    <row r="27" spans="1:17" s="1" customFormat="1" ht="11.1" customHeight="1" x14ac:dyDescent="0.2">
      <c r="A27" s="42"/>
      <c r="B27" s="42"/>
      <c r="C27" s="43"/>
      <c r="D27" s="43"/>
      <c r="E27" s="43"/>
      <c r="F27" s="43"/>
      <c r="G27" s="42"/>
      <c r="H27" s="64"/>
      <c r="I27" s="65"/>
      <c r="J27" s="65"/>
      <c r="K27" s="65"/>
      <c r="L27" s="65"/>
      <c r="M27" s="65"/>
      <c r="N27" s="66"/>
      <c r="O27" s="42"/>
      <c r="P27" s="44"/>
      <c r="Q27" s="42"/>
    </row>
    <row r="28" spans="1:17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  <c r="Q28" s="42"/>
    </row>
    <row r="29" spans="1:17" ht="11.4" customHeight="1" x14ac:dyDescent="0.2">
      <c r="A29" s="42"/>
      <c r="B29" s="42"/>
      <c r="C29" s="43"/>
      <c r="D29" s="43"/>
      <c r="E29" s="43"/>
      <c r="F29" s="43"/>
      <c r="G29" s="42"/>
      <c r="H29" s="64"/>
      <c r="I29" s="65"/>
      <c r="J29" s="65"/>
      <c r="K29" s="65"/>
      <c r="L29" s="65"/>
      <c r="M29" s="65"/>
      <c r="N29" s="66"/>
      <c r="O29" s="42"/>
      <c r="P29" s="44"/>
      <c r="Q29" s="45"/>
    </row>
    <row r="30" spans="1:17" ht="11.4" customHeight="1" x14ac:dyDescent="0.2">
      <c r="A30" s="42"/>
      <c r="B30" s="42"/>
      <c r="C30" s="43"/>
      <c r="D30" s="43"/>
      <c r="E30" s="43"/>
      <c r="F30" s="43"/>
      <c r="G30" s="42"/>
      <c r="H30" s="64"/>
      <c r="I30" s="65"/>
      <c r="J30" s="65"/>
      <c r="K30" s="65"/>
      <c r="L30" s="65"/>
      <c r="M30" s="65"/>
      <c r="N30" s="66"/>
      <c r="O30" s="42"/>
      <c r="P30" s="44"/>
      <c r="Q30" s="45"/>
    </row>
    <row r="31" spans="1:17" ht="11.4" customHeight="1" x14ac:dyDescent="0.2">
      <c r="A31" s="42"/>
      <c r="B31" s="42"/>
      <c r="C31" s="43"/>
      <c r="D31" s="43"/>
      <c r="E31" s="43"/>
      <c r="F31" s="43"/>
      <c r="G31" s="42"/>
      <c r="H31" s="64"/>
      <c r="I31" s="65"/>
      <c r="J31" s="65"/>
      <c r="K31" s="65"/>
      <c r="L31" s="65"/>
      <c r="M31" s="65"/>
      <c r="N31" s="66"/>
      <c r="O31" s="42"/>
      <c r="P31" s="44"/>
      <c r="Q31" s="45"/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64"/>
      <c r="I32" s="65"/>
      <c r="J32" s="65"/>
      <c r="K32" s="65"/>
      <c r="L32" s="65"/>
      <c r="M32" s="65"/>
      <c r="N32" s="66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64"/>
      <c r="I35" s="65"/>
      <c r="J35" s="65"/>
      <c r="K35" s="65"/>
      <c r="L35" s="65"/>
      <c r="M35" s="65"/>
      <c r="N35" s="66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2024-09-06T04:33:44Z</dcterms:modified>
</cp:coreProperties>
</file>