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9AAEDC44-6F9A-4041-B35C-CF1AAE364F02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89" i="1"/>
  <c r="H83" i="1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H96" i="1"/>
  <c r="O96" i="1"/>
  <c r="P96" i="1"/>
  <c r="O97" i="1"/>
  <c r="P97" i="1"/>
  <c r="O98" i="1"/>
  <c r="P98" i="1"/>
  <c r="H86" i="1"/>
  <c r="H100" i="1"/>
  <c r="H94" i="1"/>
  <c r="H88" i="1"/>
  <c r="H102" i="1"/>
  <c r="H90" i="1"/>
  <c r="H97" i="1"/>
  <c r="H91" i="1"/>
  <c r="H98" i="1"/>
  <c r="H82" i="1"/>
  <c r="H84" i="1"/>
  <c r="H85" i="1"/>
  <c r="O76" i="1"/>
  <c r="P76" i="1"/>
  <c r="H77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<sst xmlns="http://schemas.openxmlformats.org/spreadsheetml/2006/main" count="382" uniqueCount="106">
  <si>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</si>
  <si>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</si>
  <si>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</si>
  <si>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</si>
  <si>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</si>
  <si>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</si>
  <si>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</si>
  <si>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</si>
  <si>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</si>
  <si>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</si>
  <si>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</si>
  <si>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</si>
  <si>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</si>
  <si>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</si>
  <si>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</si>
  <si>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</si>
  <si>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</si>
  <si>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</si>
  <si>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</si>
  <si>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</si>
  <si>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</si>
  <si>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</si>
  <si>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</si>
  <si>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</si>
  <si>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</si>
  <si>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</si>
  <si>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</si>
  <si>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</si>
  <si>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</si>
  <si>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</si>
  <si>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</si>
  <si>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</si>
  <si>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</si>
  <si>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</si>
  <si>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</si>
  <si>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</si>
  <si>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</si>
  <si>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</si>
  <si>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</si>
  <si>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</si>
  <si>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</si>
  <si>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</si>
  <si>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</si>
  <si>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</si>
  <si>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</si>
  <si>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</si>
  <si>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</si>
  <si>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</si>
  <si>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</si>
  <si>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</si>
  <si>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</si>
  <si>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</si>
  <si>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</si>
  <si>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</si>
  <si>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</si>
  <si>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</si>
  <si>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</si>
  <si>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</si>
  <si>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</si>
  <si>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</si>
  <si>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</si>
  <si>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</si>
  <si>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</si>
  <si>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</si>
  <si>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</si>
  <si>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</si>
  <si>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</si>
  <si>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</si>
  <si>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</si>
  <si>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</si>
  <si>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</si>
  <si>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25</t>
  </si>
  <si>
    <t>40</t>
  </si>
  <si>
    <t>200/5</t>
  </si>
  <si>
    <t>10</t>
  </si>
  <si>
    <t>20</t>
  </si>
  <si>
    <t>100/85</t>
  </si>
  <si>
    <t>21</t>
  </si>
  <si>
    <t>БАТОН ВИТАМИНИЗИРОВАННЫЙ</t>
  </si>
  <si>
    <t>36</t>
  </si>
  <si>
    <t xml:space="preserve">КАПУСТА ТУШЕНАЯ </t>
  </si>
  <si>
    <t>28</t>
  </si>
  <si>
    <t>Нет</t>
  </si>
  <si>
    <t>РЫБА ПРОВАНСАЛЬ</t>
  </si>
  <si>
    <t>Да</t>
  </si>
  <si>
    <t>РАССОЛЬНИК ЛЕНИНГРАДСКИЙ СО СМЕТАНОЙ</t>
  </si>
  <si>
    <t>НАПИТОК КОФЕЙНЫЙ/НАПИТОК ЯГОДНЫЙ</t>
  </si>
  <si>
    <t>39</t>
  </si>
  <si>
    <t>33</t>
  </si>
  <si>
    <t>5</t>
  </si>
  <si>
    <t>220</t>
  </si>
  <si>
    <t>РАССОЛЬНИК ЛЕНИНГРАДСКИЙ М.Р.</t>
  </si>
  <si>
    <t>12</t>
  </si>
  <si>
    <t>РАССОЛЬНИК ЛЕНИГРАДСКИЙ М.Р.</t>
  </si>
  <si>
    <t>КОРЖИК МОЛОЧНЫЙ</t>
  </si>
  <si>
    <t>САЛАТ ОЛИВЬЕ</t>
  </si>
  <si>
    <t>75</t>
  </si>
  <si>
    <t>ОЛАДЬИ ЗОЛОТИНКА</t>
  </si>
  <si>
    <t>МАКАРОНЫ ОТВАРНЫЕ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</si>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</sst>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6">
          <cell r="B106" t="str">
            <v>САЛАТ ИЗ СВЕЖИХ ОГУРЦОВ</v>
          </cell>
        </row>
        <row r="108">
          <cell r="B108" t="str">
            <v>КОТЛЕТА ПОЖАРСКАЯ/БЕДРО ЗАПЕЧЕНОЕ</v>
          </cell>
        </row>
        <row r="110">
          <cell r="B110" t="str">
            <v>НАПИТОК ИЗ ВИШНИ 59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R17" sqref="R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45559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74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73</v>
      </c>
      <c r="P8" s="44">
        <v>5.0999999999999996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88</v>
      </c>
      <c r="P9" s="44">
        <v>3.79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74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73</v>
      </c>
      <c r="P14" s="44">
        <v>5.0999999999999996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89</v>
      </c>
      <c r="P15" s="44">
        <v>3.79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74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73</v>
      </c>
      <c r="P19" s="44">
        <v>5.0999999999999996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71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90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91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81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78</v>
      </c>
      <c r="I28" s="65"/>
      <c r="J28" s="65"/>
      <c r="K28" s="65"/>
      <c r="L28" s="65"/>
      <c r="M28" s="65"/>
      <c r="N28" s="66"/>
      <c r="O28" s="42" t="s">
        <v>79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28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36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91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92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75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87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5.0999999999999996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33</v>
      </c>
      <c r="P52" s="44">
        <f t="shared" si="6"/>
        <v>3.79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93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28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78</v>
      </c>
      <c r="I58" s="65"/>
      <c r="J58" s="65"/>
      <c r="K58" s="65"/>
      <c r="L58" s="65"/>
      <c r="M58" s="65"/>
      <c r="N58" s="66"/>
      <c r="O58" s="42" t="str">
        <f t="shared" si="7"/>
        <v>36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5.0999999999999996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33</v>
      </c>
      <c r="P62" s="44">
        <f t="shared" si="8"/>
        <v>3.79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93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81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94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76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80</v>
      </c>
      <c r="I72" s="65"/>
      <c r="J72" s="65"/>
      <c r="K72" s="65"/>
      <c r="L72" s="65"/>
      <c r="M72" s="65"/>
      <c r="N72" s="66"/>
      <c r="O72" s="42" t="s">
        <v>65</v>
      </c>
      <c r="P72" s="44">
        <v>24.19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73</v>
      </c>
      <c r="P73" s="44">
        <v>5.0999999999999996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81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tr">
        <f t="shared" ref="H77:P77" si="10">H72</f>
        <v xml:space="preserve">КАПУСТА ТУШЕНАЯ </v>
      </c>
      <c r="I77" s="65"/>
      <c r="J77" s="65"/>
      <c r="K77" s="65"/>
      <c r="L77" s="65"/>
      <c r="M77" s="65"/>
      <c r="N77" s="66"/>
      <c r="O77" s="42" t="str">
        <f t="shared" si="10"/>
        <v>180</v>
      </c>
      <c r="P77" s="44">
        <f t="shared" si="10"/>
        <v>24.19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5.0999999999999996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81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91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76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tr">
        <f t="shared" ref="H83" si="13">$H$72</f>
        <v xml:space="preserve">КАПУСТА ТУШЕНАЯ 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73</v>
      </c>
      <c r="P84" s="44">
        <v>5.0999999999999996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77</v>
      </c>
      <c r="P85" s="44">
        <v>2.4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[1]Комплекс!B106</f>
        <v>САЛАТ ИЗ СВЕЖИХ ОГУРЦОВ</v>
      </c>
      <c r="I86" s="65"/>
      <c r="J86" s="65"/>
      <c r="K86" s="65"/>
      <c r="L86" s="65"/>
      <c r="M86" s="65"/>
      <c r="N86" s="66"/>
      <c r="O86" s="42" t="s">
        <v>72</v>
      </c>
      <c r="P86" s="44">
        <v>17.79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91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76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 t="shared" ref="H89" si="14">$H$72</f>
        <v xml:space="preserve">КАПУСТА ТУШЕНАЯ 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tr">
        <f>[1]Комплекс!B110</f>
        <v>НАПИТОК ИЗ ВИШНИ 59</v>
      </c>
      <c r="I90" s="65"/>
      <c r="J90" s="65"/>
      <c r="K90" s="65"/>
      <c r="L90" s="65"/>
      <c r="M90" s="65"/>
      <c r="N90" s="66"/>
      <c r="O90" s="42" t="s">
        <v>62</v>
      </c>
      <c r="P90" s="44">
        <v>12.56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72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5">H86</f>
        <v>САЛАТ ИЗ СВЕЖИХ ОГУРЦОВ</v>
      </c>
      <c r="I93" s="65"/>
      <c r="J93" s="65"/>
      <c r="K93" s="65"/>
      <c r="L93" s="65"/>
      <c r="M93" s="65"/>
      <c r="N93" s="66"/>
      <c r="O93" s="42" t="str">
        <f t="shared" si="15"/>
        <v>40</v>
      </c>
      <c r="P93" s="44">
        <f t="shared" si="15"/>
        <v>17.79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6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6"/>
        <v>250/10</v>
      </c>
      <c r="P94" s="44">
        <f t="shared" si="16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7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7"/>
        <v>100/85</v>
      </c>
      <c r="P95" s="44">
        <f t="shared" si="17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 t="shared" ref="H96:P96" si="18">H89</f>
        <v xml:space="preserve">КАПУСТА ТУШЕНАЯ </v>
      </c>
      <c r="I96" s="65"/>
      <c r="J96" s="65"/>
      <c r="K96" s="65"/>
      <c r="L96" s="65"/>
      <c r="M96" s="65"/>
      <c r="N96" s="66"/>
      <c r="O96" s="42" t="str">
        <f t="shared" si="18"/>
        <v>180</v>
      </c>
      <c r="P96" s="44">
        <f t="shared" si="18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9">H90</f>
        <v>НАПИТОК ИЗ ВИШНИ 59</v>
      </c>
      <c r="I97" s="65"/>
      <c r="J97" s="65"/>
      <c r="K97" s="65"/>
      <c r="L97" s="65"/>
      <c r="M97" s="65"/>
      <c r="N97" s="66"/>
      <c r="O97" s="42" t="str">
        <f t="shared" si="19"/>
        <v>200</v>
      </c>
      <c r="P97" s="44">
        <f t="shared" si="19"/>
        <v>12.56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20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20"/>
        <v>40</v>
      </c>
      <c r="P98" s="44">
        <f t="shared" si="20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21">H86</f>
        <v>САЛАТ ИЗ СВЕЖИХ ОГУРЦОВ</v>
      </c>
      <c r="I100" s="65"/>
      <c r="J100" s="65"/>
      <c r="K100" s="65"/>
      <c r="L100" s="65"/>
      <c r="M100" s="65"/>
      <c r="N100" s="66"/>
      <c r="O100" s="42" t="str">
        <f t="shared" si="21"/>
        <v>40</v>
      </c>
      <c r="P100" s="44">
        <f t="shared" si="21"/>
        <v>17.79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2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2"/>
        <v>250/10</v>
      </c>
      <c r="P101" s="44">
        <f t="shared" si="22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3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3"/>
        <v>100/85</v>
      </c>
      <c r="P102" s="44">
        <f t="shared" si="23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4">H89</f>
        <v xml:space="preserve">КАПУСТА ТУШЕНАЯ </v>
      </c>
      <c r="I103" s="65"/>
      <c r="J103" s="65"/>
      <c r="K103" s="65"/>
      <c r="L103" s="65"/>
      <c r="M103" s="65"/>
      <c r="N103" s="66"/>
      <c r="O103" s="42" t="str">
        <f t="shared" si="24"/>
        <v>180</v>
      </c>
      <c r="P103" s="44">
        <f t="shared" si="24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5">H90</f>
        <v>НАПИТОК ИЗ ВИШНИ 59</v>
      </c>
      <c r="I104" s="65"/>
      <c r="J104" s="65"/>
      <c r="K104" s="65"/>
      <c r="L104" s="65"/>
      <c r="M104" s="65"/>
      <c r="N104" s="66"/>
      <c r="O104" s="42" t="str">
        <f t="shared" si="25"/>
        <v>200</v>
      </c>
      <c r="P104" s="44">
        <f t="shared" si="25"/>
        <v>12.56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6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6"/>
        <v>40</v>
      </c>
      <c r="P105" s="44">
        <f t="shared" si="26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86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042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45559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85</v>
      </c>
      <c r="I10" s="65"/>
      <c r="J10" s="65"/>
      <c r="K10" s="65"/>
      <c r="L10" s="65"/>
      <c r="M10" s="65"/>
      <c r="N10" s="66"/>
      <c r="O10" s="42" t="s">
        <v>69</v>
      </c>
      <c r="P10" s="44">
        <v>19.84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95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96</v>
      </c>
      <c r="P25" s="44">
        <v>35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97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84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98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84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83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84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99</v>
      </c>
      <c r="I32" s="65"/>
      <c r="J32" s="65"/>
      <c r="K32" s="65"/>
      <c r="L32" s="65"/>
      <c r="M32" s="65"/>
      <c r="N32" s="66"/>
      <c r="O32" s="42" t="s">
        <v>100</v>
      </c>
      <c r="P32" s="44">
        <v>95</v>
      </c>
      <c r="Q32" s="45" t="s">
        <v>84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101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82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102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82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103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82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104</v>
      </c>
      <c r="I36" s="65"/>
      <c r="J36" s="65"/>
      <c r="K36" s="65"/>
      <c r="L36" s="65"/>
      <c r="M36" s="65"/>
      <c r="N36" s="66"/>
      <c r="O36" s="42" t="s">
        <v>105</v>
      </c>
      <c r="P36" s="44">
        <v>35</v>
      </c>
      <c r="Q36" s="45" t="s">
        <v>82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7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85.199999999999989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2024-09-19T04:26:10Z</dcterms:modified>
</cp:coreProperties>
</file>