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64" windowWidth="22716" windowHeight="11316"/>
  </bookViews>
  <sheets>
    <sheet name="График оценочных процедур" sheetId="2" r:id="rId1"/>
    <sheet name="Отчет о совместимости" sheetId="3" r:id="rId2"/>
  </sheets>
  <calcPr calcId="145621"/>
  <extLst>
    <ext uri="GoogleSheetsCustomDataVersion2">
      <go:sheetsCustomData xmlns:go="http://customooxmlschemas.google.com/" r:id="rId7" roundtripDataChecksum="ozPG2V8M7v+dYZ7e4S9nzr0tbMt4nPDvDVdqGK+XgMA="/>
    </ext>
  </extLst>
</workbook>
</file>

<file path=xl/calcChain.xml><?xml version="1.0" encoding="utf-8"?>
<calcChain xmlns="http://schemas.openxmlformats.org/spreadsheetml/2006/main">
  <c r="AS709" i="2" l="1"/>
  <c r="AR709" i="2"/>
  <c r="AQ709" i="2"/>
  <c r="AR708" i="2"/>
  <c r="AQ708" i="2"/>
  <c r="AS708" i="2" s="1"/>
  <c r="AR707" i="2"/>
  <c r="AQ707" i="2"/>
  <c r="AS707" i="2" s="1"/>
  <c r="AR706" i="2"/>
  <c r="AQ706" i="2"/>
  <c r="AS706" i="2" s="1"/>
  <c r="AS705" i="2"/>
  <c r="AR705" i="2"/>
  <c r="AQ705" i="2"/>
  <c r="AR704" i="2"/>
  <c r="AQ704" i="2"/>
  <c r="AS704" i="2" s="1"/>
  <c r="AR703" i="2"/>
  <c r="AQ703" i="2"/>
  <c r="AS703" i="2" s="1"/>
  <c r="AR702" i="2"/>
  <c r="AQ702" i="2"/>
  <c r="AS702" i="2" s="1"/>
  <c r="AS701" i="2"/>
  <c r="AR701" i="2"/>
  <c r="AQ701" i="2"/>
  <c r="AR700" i="2"/>
  <c r="AQ700" i="2"/>
  <c r="AS700" i="2" s="1"/>
  <c r="AR699" i="2"/>
  <c r="AQ699" i="2"/>
  <c r="AS699" i="2" s="1"/>
  <c r="AR698" i="2"/>
  <c r="AQ698" i="2"/>
  <c r="AS698" i="2" s="1"/>
  <c r="AS697" i="2"/>
  <c r="AR697" i="2"/>
  <c r="AQ697" i="2"/>
  <c r="AR696" i="2"/>
  <c r="AQ696" i="2"/>
  <c r="AS696" i="2" s="1"/>
  <c r="AR695" i="2"/>
  <c r="AQ695" i="2"/>
  <c r="AS695" i="2" s="1"/>
  <c r="AR694" i="2"/>
  <c r="AQ694" i="2"/>
  <c r="AS694" i="2" s="1"/>
  <c r="AS693" i="2"/>
  <c r="AR693" i="2"/>
  <c r="AQ693" i="2"/>
  <c r="AR692" i="2"/>
  <c r="AQ692" i="2"/>
  <c r="AS692" i="2" s="1"/>
  <c r="AR691" i="2"/>
  <c r="AQ691" i="2"/>
  <c r="AS691" i="2" s="1"/>
  <c r="AR690" i="2"/>
  <c r="AQ690" i="2"/>
  <c r="AS690" i="2" s="1"/>
  <c r="AS689" i="2"/>
  <c r="AR689" i="2"/>
  <c r="AQ689" i="2"/>
  <c r="AR688" i="2"/>
  <c r="AQ688" i="2"/>
  <c r="AS688" i="2" s="1"/>
  <c r="AR687" i="2"/>
  <c r="AQ687" i="2"/>
  <c r="AS687" i="2" s="1"/>
  <c r="AR686" i="2"/>
  <c r="AQ686" i="2"/>
  <c r="AS686" i="2" s="1"/>
  <c r="AS685" i="2"/>
  <c r="AR685" i="2"/>
  <c r="AQ685" i="2"/>
  <c r="AR684" i="2"/>
  <c r="AQ684" i="2"/>
  <c r="AS684" i="2" s="1"/>
  <c r="AR683" i="2"/>
  <c r="AQ683" i="2"/>
  <c r="AS683" i="2" s="1"/>
  <c r="AR682" i="2"/>
  <c r="AQ682" i="2"/>
  <c r="AS682" i="2" s="1"/>
  <c r="AS681" i="2"/>
  <c r="AR681" i="2"/>
  <c r="AQ681" i="2"/>
  <c r="AR680" i="2"/>
  <c r="AQ680" i="2"/>
  <c r="AS680" i="2" s="1"/>
  <c r="AR679" i="2"/>
  <c r="AQ679" i="2"/>
  <c r="AS679" i="2" s="1"/>
  <c r="AS678" i="2"/>
  <c r="AR678" i="2"/>
  <c r="AQ678" i="2"/>
  <c r="AS677" i="2"/>
  <c r="AR677" i="2"/>
  <c r="AQ677" i="2"/>
  <c r="AR676" i="2"/>
  <c r="AQ676" i="2"/>
  <c r="AS676" i="2" s="1"/>
  <c r="AR675" i="2"/>
  <c r="AQ675" i="2"/>
  <c r="AS675" i="2" s="1"/>
  <c r="AR674" i="2"/>
  <c r="AQ674" i="2"/>
  <c r="AS674" i="2" s="1"/>
  <c r="AS673" i="2"/>
  <c r="AR673" i="2"/>
  <c r="AQ673" i="2"/>
  <c r="AR672" i="2"/>
  <c r="AQ672" i="2"/>
  <c r="AS672" i="2" s="1"/>
  <c r="AR671" i="2"/>
  <c r="AQ671" i="2"/>
  <c r="AS671" i="2" s="1"/>
  <c r="AR670" i="2"/>
  <c r="AQ670" i="2"/>
  <c r="AS670" i="2" s="1"/>
  <c r="AS669" i="2"/>
  <c r="AR669" i="2"/>
  <c r="AQ669" i="2"/>
  <c r="AR668" i="2"/>
  <c r="AQ668" i="2"/>
  <c r="AS668" i="2" s="1"/>
  <c r="AR667" i="2"/>
  <c r="AQ667" i="2"/>
  <c r="AS667" i="2" s="1"/>
  <c r="AR666" i="2"/>
  <c r="AQ666" i="2"/>
  <c r="AS666" i="2" s="1"/>
  <c r="AS665" i="2"/>
  <c r="AR665" i="2"/>
  <c r="AQ665" i="2"/>
  <c r="AR660" i="2"/>
  <c r="AQ660" i="2"/>
  <c r="AS660" i="2" s="1"/>
  <c r="AR659" i="2"/>
  <c r="AQ659" i="2"/>
  <c r="AS659" i="2" s="1"/>
  <c r="AR658" i="2"/>
  <c r="AQ658" i="2"/>
  <c r="AS658" i="2" s="1"/>
  <c r="AS657" i="2"/>
  <c r="AR657" i="2"/>
  <c r="AQ657" i="2"/>
  <c r="AR656" i="2"/>
  <c r="AQ656" i="2"/>
  <c r="AS656" i="2" s="1"/>
  <c r="AR655" i="2"/>
  <c r="AQ655" i="2"/>
  <c r="AS655" i="2" s="1"/>
  <c r="AR654" i="2"/>
  <c r="AQ654" i="2"/>
  <c r="AS654" i="2" s="1"/>
  <c r="AS653" i="2"/>
  <c r="AR653" i="2"/>
  <c r="AQ653" i="2"/>
  <c r="AR652" i="2"/>
  <c r="AQ652" i="2"/>
  <c r="AS652" i="2" s="1"/>
  <c r="AR651" i="2"/>
  <c r="AQ651" i="2"/>
  <c r="AS651" i="2" s="1"/>
  <c r="AS650" i="2"/>
  <c r="AR650" i="2"/>
  <c r="AQ650" i="2"/>
  <c r="AS649" i="2"/>
  <c r="AR649" i="2"/>
  <c r="AQ649" i="2"/>
  <c r="AR648" i="2"/>
  <c r="AQ648" i="2"/>
  <c r="AS648" i="2" s="1"/>
  <c r="AR647" i="2"/>
  <c r="AQ647" i="2"/>
  <c r="AS647" i="2" s="1"/>
  <c r="AR646" i="2"/>
  <c r="AQ646" i="2"/>
  <c r="AS646" i="2" s="1"/>
  <c r="AS645" i="2"/>
  <c r="AR645" i="2"/>
  <c r="AQ645" i="2"/>
  <c r="AR644" i="2"/>
  <c r="AQ644" i="2"/>
  <c r="AS644" i="2" s="1"/>
  <c r="AR643" i="2"/>
  <c r="AQ643" i="2"/>
  <c r="AS643" i="2" s="1"/>
  <c r="AR642" i="2"/>
  <c r="AQ642" i="2"/>
  <c r="AS642" i="2" s="1"/>
  <c r="AS641" i="2"/>
  <c r="AR641" i="2"/>
  <c r="AQ641" i="2"/>
  <c r="AR640" i="2"/>
  <c r="AQ640" i="2"/>
  <c r="AS640" i="2" s="1"/>
  <c r="AR639" i="2"/>
  <c r="AQ639" i="2"/>
  <c r="AS639" i="2" s="1"/>
  <c r="AR638" i="2"/>
  <c r="AQ638" i="2"/>
  <c r="AS638" i="2" s="1"/>
  <c r="AS637" i="2"/>
  <c r="AR637" i="2"/>
  <c r="AQ637" i="2"/>
  <c r="AR636" i="2"/>
  <c r="AQ636" i="2"/>
  <c r="AS636" i="2" s="1"/>
  <c r="AR635" i="2"/>
  <c r="AQ635" i="2"/>
  <c r="AS635" i="2" s="1"/>
  <c r="AR634" i="2"/>
  <c r="AQ634" i="2"/>
  <c r="AS634" i="2" s="1"/>
  <c r="AS633" i="2"/>
  <c r="AR633" i="2"/>
  <c r="AQ633" i="2"/>
  <c r="AR632" i="2"/>
  <c r="AQ632" i="2"/>
  <c r="AS632" i="2" s="1"/>
  <c r="AR631" i="2"/>
  <c r="AQ631" i="2"/>
  <c r="AS631" i="2" s="1"/>
  <c r="AR630" i="2"/>
  <c r="AQ630" i="2"/>
  <c r="AS630" i="2" s="1"/>
  <c r="AS629" i="2"/>
  <c r="AR629" i="2"/>
  <c r="AQ629" i="2"/>
  <c r="AR628" i="2"/>
  <c r="AQ628" i="2"/>
  <c r="AS628" i="2" s="1"/>
  <c r="AR627" i="2"/>
  <c r="AQ627" i="2"/>
  <c r="AS627" i="2" s="1"/>
  <c r="AS626" i="2"/>
  <c r="AR626" i="2"/>
  <c r="AQ626" i="2"/>
  <c r="AS625" i="2"/>
  <c r="AR625" i="2"/>
  <c r="AQ625" i="2"/>
  <c r="AR624" i="2"/>
  <c r="AQ624" i="2"/>
  <c r="AS624" i="2" s="1"/>
  <c r="AR623" i="2"/>
  <c r="AQ623" i="2"/>
  <c r="AS623" i="2" s="1"/>
  <c r="AR622" i="2"/>
  <c r="AQ622" i="2"/>
  <c r="AS622" i="2" s="1"/>
  <c r="AS621" i="2"/>
  <c r="AR621" i="2"/>
  <c r="AQ621" i="2"/>
  <c r="AR620" i="2"/>
  <c r="AQ620" i="2"/>
  <c r="AS620" i="2" s="1"/>
  <c r="AR619" i="2"/>
  <c r="AQ619" i="2"/>
  <c r="AS619" i="2" s="1"/>
  <c r="AR618" i="2"/>
  <c r="AQ618" i="2"/>
  <c r="AS618" i="2" s="1"/>
  <c r="AS617" i="2"/>
  <c r="AR617" i="2"/>
  <c r="AQ617" i="2"/>
  <c r="AR616" i="2"/>
  <c r="AQ616" i="2"/>
  <c r="AS616" i="2" s="1"/>
  <c r="AR615" i="2"/>
  <c r="AQ615" i="2"/>
  <c r="AS615" i="2" s="1"/>
  <c r="AR614" i="2"/>
  <c r="AQ614" i="2"/>
  <c r="AS614" i="2" s="1"/>
  <c r="AS613" i="2"/>
  <c r="AR613" i="2"/>
  <c r="AQ613" i="2"/>
  <c r="AR608" i="2"/>
  <c r="AQ608" i="2"/>
  <c r="AS608" i="2" s="1"/>
  <c r="AR607" i="2"/>
  <c r="AQ607" i="2"/>
  <c r="AS607" i="2" s="1"/>
  <c r="AR606" i="2"/>
  <c r="AQ606" i="2"/>
  <c r="AS606" i="2" s="1"/>
  <c r="AS605" i="2"/>
  <c r="AR605" i="2"/>
  <c r="AQ605" i="2"/>
  <c r="AR604" i="2"/>
  <c r="AQ604" i="2"/>
  <c r="AS604" i="2" s="1"/>
  <c r="AR603" i="2"/>
  <c r="AQ603" i="2"/>
  <c r="AS603" i="2" s="1"/>
  <c r="AR602" i="2"/>
  <c r="AQ602" i="2"/>
  <c r="AS602" i="2" s="1"/>
  <c r="AS601" i="2"/>
  <c r="AR601" i="2"/>
  <c r="AQ601" i="2"/>
  <c r="AR600" i="2"/>
  <c r="AQ600" i="2"/>
  <c r="AS600" i="2" s="1"/>
  <c r="AR599" i="2"/>
  <c r="AQ599" i="2"/>
  <c r="AS599" i="2" s="1"/>
  <c r="AS598" i="2"/>
  <c r="AR598" i="2"/>
  <c r="AQ598" i="2"/>
  <c r="AS597" i="2"/>
  <c r="AR597" i="2"/>
  <c r="AQ597" i="2"/>
  <c r="AR596" i="2"/>
  <c r="AQ596" i="2"/>
  <c r="AS596" i="2" s="1"/>
  <c r="AR595" i="2"/>
  <c r="AQ595" i="2"/>
  <c r="AS595" i="2" s="1"/>
  <c r="AR594" i="2"/>
  <c r="AQ594" i="2"/>
  <c r="AS594" i="2" s="1"/>
  <c r="AS593" i="2"/>
  <c r="AR593" i="2"/>
  <c r="AQ593" i="2"/>
  <c r="AR592" i="2"/>
  <c r="AQ592" i="2"/>
  <c r="AS592" i="2" s="1"/>
  <c r="AR591" i="2"/>
  <c r="AQ591" i="2"/>
  <c r="AS591" i="2" s="1"/>
  <c r="AR590" i="2"/>
  <c r="AQ590" i="2"/>
  <c r="AS590" i="2" s="1"/>
  <c r="AS589" i="2"/>
  <c r="AR589" i="2"/>
  <c r="AQ589" i="2"/>
  <c r="AR588" i="2"/>
  <c r="AQ588" i="2"/>
  <c r="AS588" i="2" s="1"/>
  <c r="AR587" i="2"/>
  <c r="AQ587" i="2"/>
  <c r="AS587" i="2" s="1"/>
  <c r="AR586" i="2"/>
  <c r="AQ586" i="2"/>
  <c r="AS586" i="2" s="1"/>
  <c r="AS585" i="2"/>
  <c r="AR585" i="2"/>
  <c r="AQ585" i="2"/>
  <c r="AR584" i="2"/>
  <c r="AQ584" i="2"/>
  <c r="AS584" i="2" s="1"/>
  <c r="AR583" i="2"/>
  <c r="AQ583" i="2"/>
  <c r="AS583" i="2" s="1"/>
  <c r="AR582" i="2"/>
  <c r="AQ582" i="2"/>
  <c r="AS582" i="2" s="1"/>
  <c r="AS581" i="2"/>
  <c r="AR581" i="2"/>
  <c r="AQ581" i="2"/>
  <c r="AR580" i="2"/>
  <c r="AQ580" i="2"/>
  <c r="AS580" i="2" s="1"/>
  <c r="AR579" i="2"/>
  <c r="AQ579" i="2"/>
  <c r="AS579" i="2" s="1"/>
  <c r="AR578" i="2"/>
  <c r="AQ578" i="2"/>
  <c r="AS578" i="2" s="1"/>
  <c r="AS577" i="2"/>
  <c r="AR577" i="2"/>
  <c r="AQ577" i="2"/>
  <c r="AR576" i="2"/>
  <c r="AQ576" i="2"/>
  <c r="AS576" i="2" s="1"/>
  <c r="AR575" i="2"/>
  <c r="AQ575" i="2"/>
  <c r="AS575" i="2" s="1"/>
  <c r="AS574" i="2"/>
  <c r="AR574" i="2"/>
  <c r="AQ574" i="2"/>
  <c r="AS573" i="2"/>
  <c r="AR573" i="2"/>
  <c r="AQ573" i="2"/>
  <c r="AR572" i="2"/>
  <c r="AQ572" i="2"/>
  <c r="AS572" i="2" s="1"/>
  <c r="AR571" i="2"/>
  <c r="AQ571" i="2"/>
  <c r="AS571" i="2" s="1"/>
  <c r="AR570" i="2"/>
  <c r="AQ570" i="2"/>
  <c r="AS570" i="2" s="1"/>
  <c r="AS566" i="2"/>
  <c r="AR566" i="2"/>
  <c r="AQ566" i="2"/>
  <c r="AR565" i="2"/>
  <c r="AQ565" i="2"/>
  <c r="AS565" i="2" s="1"/>
  <c r="AR564" i="2"/>
  <c r="AQ564" i="2"/>
  <c r="AS564" i="2" s="1"/>
  <c r="AR563" i="2"/>
  <c r="AQ563" i="2"/>
  <c r="AS563" i="2" s="1"/>
  <c r="AS562" i="2"/>
  <c r="AR562" i="2"/>
  <c r="AQ562" i="2"/>
  <c r="AR561" i="2"/>
  <c r="AQ561" i="2"/>
  <c r="AS561" i="2" s="1"/>
  <c r="AR560" i="2"/>
  <c r="AQ560" i="2"/>
  <c r="AS560" i="2" s="1"/>
  <c r="AR559" i="2"/>
  <c r="AQ559" i="2"/>
  <c r="AS559" i="2" s="1"/>
  <c r="AS558" i="2"/>
  <c r="AR558" i="2"/>
  <c r="AQ558" i="2"/>
  <c r="AR553" i="2"/>
  <c r="AQ553" i="2"/>
  <c r="AS553" i="2" s="1"/>
  <c r="AR552" i="2"/>
  <c r="AQ552" i="2"/>
  <c r="AS552" i="2" s="1"/>
  <c r="AR551" i="2"/>
  <c r="AQ551" i="2"/>
  <c r="AS551" i="2" s="1"/>
  <c r="AS550" i="2"/>
  <c r="AR550" i="2"/>
  <c r="AQ550" i="2"/>
  <c r="AR549" i="2"/>
  <c r="AQ549" i="2"/>
  <c r="AS549" i="2" s="1"/>
  <c r="AR548" i="2"/>
  <c r="AQ548" i="2"/>
  <c r="AS548" i="2" s="1"/>
  <c r="AR547" i="2"/>
  <c r="AQ547" i="2"/>
  <c r="AS547" i="2" s="1"/>
  <c r="AS546" i="2"/>
  <c r="AR546" i="2"/>
  <c r="AQ546" i="2"/>
  <c r="AR545" i="2"/>
  <c r="AQ545" i="2"/>
  <c r="AS545" i="2" s="1"/>
  <c r="AR544" i="2"/>
  <c r="AQ544" i="2"/>
  <c r="AS544" i="2" s="1"/>
  <c r="AS543" i="2"/>
  <c r="AR543" i="2"/>
  <c r="AQ543" i="2"/>
  <c r="AS542" i="2"/>
  <c r="AR542" i="2"/>
  <c r="AQ542" i="2"/>
  <c r="AR541" i="2"/>
  <c r="AQ541" i="2"/>
  <c r="AS541" i="2" s="1"/>
  <c r="AR540" i="2"/>
  <c r="AQ540" i="2"/>
  <c r="AS540" i="2" s="1"/>
  <c r="AR539" i="2"/>
  <c r="AQ539" i="2"/>
  <c r="AS539" i="2" s="1"/>
  <c r="AS538" i="2"/>
  <c r="AR538" i="2"/>
  <c r="AQ538" i="2"/>
  <c r="AR537" i="2"/>
  <c r="AQ537" i="2"/>
  <c r="AS537" i="2" s="1"/>
  <c r="AR536" i="2"/>
  <c r="AQ536" i="2"/>
  <c r="AS536" i="2" s="1"/>
  <c r="AR535" i="2"/>
  <c r="AQ535" i="2"/>
  <c r="AS535" i="2" s="1"/>
  <c r="AS534" i="2"/>
  <c r="AR534" i="2"/>
  <c r="AQ534" i="2"/>
  <c r="AR533" i="2"/>
  <c r="AQ533" i="2"/>
  <c r="AS533" i="2" s="1"/>
  <c r="AR532" i="2"/>
  <c r="AQ532" i="2"/>
  <c r="AS532" i="2" s="1"/>
  <c r="AR531" i="2"/>
  <c r="AQ531" i="2"/>
  <c r="AS531" i="2" s="1"/>
  <c r="AS530" i="2"/>
  <c r="AR530" i="2"/>
  <c r="AQ530" i="2"/>
  <c r="AR529" i="2"/>
  <c r="AQ529" i="2"/>
  <c r="AS529" i="2" s="1"/>
  <c r="AR528" i="2"/>
  <c r="AQ528" i="2"/>
  <c r="AS528" i="2" s="1"/>
  <c r="AR527" i="2"/>
  <c r="AQ527" i="2"/>
  <c r="AS527" i="2" s="1"/>
  <c r="AS526" i="2"/>
  <c r="AR526" i="2"/>
  <c r="AQ526" i="2"/>
  <c r="AR525" i="2"/>
  <c r="AQ525" i="2"/>
  <c r="AS525" i="2" s="1"/>
  <c r="AR524" i="2"/>
  <c r="AQ524" i="2"/>
  <c r="AS524" i="2" s="1"/>
  <c r="AR523" i="2"/>
  <c r="AQ523" i="2"/>
  <c r="AS523" i="2" s="1"/>
  <c r="AS522" i="2"/>
  <c r="AR522" i="2"/>
  <c r="AQ522" i="2"/>
  <c r="AR521" i="2"/>
  <c r="AQ521" i="2"/>
  <c r="AS521" i="2" s="1"/>
  <c r="AR520" i="2"/>
  <c r="AQ520" i="2"/>
  <c r="AS520" i="2" s="1"/>
  <c r="AS519" i="2"/>
  <c r="AR519" i="2"/>
  <c r="AQ519" i="2"/>
  <c r="AS518" i="2"/>
  <c r="AR518" i="2"/>
  <c r="AQ518" i="2"/>
  <c r="AR517" i="2"/>
  <c r="AQ517" i="2"/>
  <c r="AS517" i="2" s="1"/>
  <c r="AR516" i="2"/>
  <c r="AQ516" i="2"/>
  <c r="AS516" i="2" s="1"/>
  <c r="AR515" i="2"/>
  <c r="AQ515" i="2"/>
  <c r="AS515" i="2" s="1"/>
  <c r="AS514" i="2"/>
  <c r="AR514" i="2"/>
  <c r="AQ514" i="2"/>
  <c r="AR513" i="2"/>
  <c r="AQ513" i="2"/>
  <c r="AS513" i="2" s="1"/>
  <c r="AR512" i="2"/>
  <c r="AQ512" i="2"/>
  <c r="AS512" i="2" s="1"/>
  <c r="AR511" i="2"/>
  <c r="AQ511" i="2"/>
  <c r="AS511" i="2" s="1"/>
  <c r="AS510" i="2"/>
  <c r="AR510" i="2"/>
  <c r="AQ510" i="2"/>
  <c r="AR509" i="2"/>
  <c r="AQ509" i="2"/>
  <c r="AS509" i="2" s="1"/>
  <c r="AR508" i="2"/>
  <c r="AQ508" i="2"/>
  <c r="AS508" i="2" s="1"/>
  <c r="AR507" i="2"/>
  <c r="AQ507" i="2"/>
  <c r="AS507" i="2" s="1"/>
  <c r="AS506" i="2"/>
  <c r="AR506" i="2"/>
  <c r="AQ506" i="2"/>
  <c r="AR501" i="2"/>
  <c r="AQ501" i="2"/>
  <c r="AS501" i="2" s="1"/>
  <c r="AR500" i="2"/>
  <c r="AQ500" i="2"/>
  <c r="AS500" i="2" s="1"/>
  <c r="AR499" i="2"/>
  <c r="AQ499" i="2"/>
  <c r="AS499" i="2" s="1"/>
  <c r="AS498" i="2"/>
  <c r="AR498" i="2"/>
  <c r="AQ498" i="2"/>
  <c r="AR497" i="2"/>
  <c r="AQ497" i="2"/>
  <c r="AS497" i="2" s="1"/>
  <c r="AR496" i="2"/>
  <c r="AQ496" i="2"/>
  <c r="AS496" i="2" s="1"/>
  <c r="AR495" i="2"/>
  <c r="AQ495" i="2"/>
  <c r="AS495" i="2" s="1"/>
  <c r="AS494" i="2"/>
  <c r="AR494" i="2"/>
  <c r="AQ494" i="2"/>
  <c r="AR493" i="2"/>
  <c r="AQ493" i="2"/>
  <c r="AS493" i="2" s="1"/>
  <c r="AR492" i="2"/>
  <c r="AQ492" i="2"/>
  <c r="AS492" i="2" s="1"/>
  <c r="AS491" i="2"/>
  <c r="AR491" i="2"/>
  <c r="AQ491" i="2"/>
  <c r="AS490" i="2"/>
  <c r="AR490" i="2"/>
  <c r="AQ490" i="2"/>
  <c r="AR489" i="2"/>
  <c r="AQ489" i="2"/>
  <c r="AS489" i="2" s="1"/>
  <c r="AR488" i="2"/>
  <c r="AQ488" i="2"/>
  <c r="AS488" i="2" s="1"/>
  <c r="AR487" i="2"/>
  <c r="AQ487" i="2"/>
  <c r="AS487" i="2" s="1"/>
  <c r="AS486" i="2"/>
  <c r="AR486" i="2"/>
  <c r="AQ486" i="2"/>
  <c r="AR485" i="2"/>
  <c r="AQ485" i="2"/>
  <c r="AS485" i="2" s="1"/>
  <c r="AR484" i="2"/>
  <c r="AQ484" i="2"/>
  <c r="AS484" i="2" s="1"/>
  <c r="AR483" i="2"/>
  <c r="AQ483" i="2"/>
  <c r="AS483" i="2" s="1"/>
  <c r="AS482" i="2"/>
  <c r="AR482" i="2"/>
  <c r="AQ482" i="2"/>
  <c r="AR481" i="2"/>
  <c r="AQ481" i="2"/>
  <c r="AS481" i="2" s="1"/>
  <c r="AR480" i="2"/>
  <c r="AQ480" i="2"/>
  <c r="AS480" i="2" s="1"/>
  <c r="AR479" i="2"/>
  <c r="AQ479" i="2"/>
  <c r="AS479" i="2" s="1"/>
  <c r="AS478" i="2"/>
  <c r="AR478" i="2"/>
  <c r="AQ478" i="2"/>
  <c r="AR477" i="2"/>
  <c r="AQ477" i="2"/>
  <c r="AS477" i="2" s="1"/>
  <c r="AR476" i="2"/>
  <c r="AQ476" i="2"/>
  <c r="AS476" i="2" s="1"/>
  <c r="AR475" i="2"/>
  <c r="AQ475" i="2"/>
  <c r="AS475" i="2" s="1"/>
  <c r="AS474" i="2"/>
  <c r="AR474" i="2"/>
  <c r="AQ474" i="2"/>
  <c r="AR473" i="2"/>
  <c r="AQ473" i="2"/>
  <c r="AS473" i="2" s="1"/>
  <c r="AR472" i="2"/>
  <c r="AQ472" i="2"/>
  <c r="AS472" i="2" s="1"/>
  <c r="AR471" i="2"/>
  <c r="AQ471" i="2"/>
  <c r="AS471" i="2" s="1"/>
  <c r="AS470" i="2"/>
  <c r="AR470" i="2"/>
  <c r="AQ470" i="2"/>
  <c r="AR469" i="2"/>
  <c r="AQ469" i="2"/>
  <c r="AS469" i="2" s="1"/>
  <c r="AR468" i="2"/>
  <c r="AQ468" i="2"/>
  <c r="AS468" i="2" s="1"/>
  <c r="AS467" i="2"/>
  <c r="AR467" i="2"/>
  <c r="AQ467" i="2"/>
  <c r="AS466" i="2"/>
  <c r="AR466" i="2"/>
  <c r="AQ466" i="2"/>
  <c r="AR465" i="2"/>
  <c r="AQ465" i="2"/>
  <c r="AS465" i="2" s="1"/>
  <c r="AR464" i="2"/>
  <c r="AQ464" i="2"/>
  <c r="AS464" i="2" s="1"/>
  <c r="AR463" i="2"/>
  <c r="AQ463" i="2"/>
  <c r="AS463" i="2" s="1"/>
  <c r="AS462" i="2"/>
  <c r="AR462" i="2"/>
  <c r="AQ462" i="2"/>
  <c r="AR461" i="2"/>
  <c r="AQ461" i="2"/>
  <c r="AS461" i="2" s="1"/>
  <c r="AR460" i="2"/>
  <c r="AQ460" i="2"/>
  <c r="AS460" i="2" s="1"/>
  <c r="AR459" i="2"/>
  <c r="AQ459" i="2"/>
  <c r="AS459" i="2" s="1"/>
  <c r="AS458" i="2"/>
  <c r="AR458" i="2"/>
  <c r="AQ458" i="2"/>
  <c r="AR457" i="2"/>
  <c r="AQ457" i="2"/>
  <c r="AS457" i="2" s="1"/>
  <c r="AR456" i="2"/>
  <c r="AQ456" i="2"/>
  <c r="AS456" i="2" s="1"/>
  <c r="AR455" i="2"/>
  <c r="AQ455" i="2"/>
  <c r="AS455" i="2" s="1"/>
  <c r="AS454" i="2"/>
  <c r="AR454" i="2"/>
  <c r="AQ454" i="2"/>
  <c r="AR453" i="2"/>
  <c r="AQ453" i="2"/>
  <c r="AS453" i="2" s="1"/>
  <c r="AR452" i="2"/>
  <c r="AQ452" i="2"/>
  <c r="AS452" i="2" s="1"/>
  <c r="AR451" i="2"/>
  <c r="AQ451" i="2"/>
  <c r="AS451" i="2" s="1"/>
  <c r="AS450" i="2"/>
  <c r="AR450" i="2"/>
  <c r="AQ450" i="2"/>
  <c r="AR449" i="2"/>
  <c r="AQ449" i="2"/>
  <c r="AS449" i="2" s="1"/>
  <c r="AR448" i="2"/>
  <c r="AQ448" i="2"/>
  <c r="AS448" i="2" s="1"/>
  <c r="AR447" i="2"/>
  <c r="AQ447" i="2"/>
  <c r="AS447" i="2" s="1"/>
  <c r="AS446" i="2"/>
  <c r="AR446" i="2"/>
  <c r="AQ446" i="2"/>
  <c r="AR445" i="2"/>
  <c r="AQ445" i="2"/>
  <c r="AS445" i="2" s="1"/>
  <c r="AR444" i="2"/>
  <c r="AQ444" i="2"/>
  <c r="AS444" i="2" s="1"/>
  <c r="AS443" i="2"/>
  <c r="AR443" i="2"/>
  <c r="AQ443" i="2"/>
  <c r="AS442" i="2"/>
  <c r="AR442" i="2"/>
  <c r="AQ442" i="2"/>
  <c r="AR441" i="2"/>
  <c r="AQ441" i="2"/>
  <c r="AS441" i="2" s="1"/>
  <c r="AR440" i="2"/>
  <c r="AQ440" i="2"/>
  <c r="AS440" i="2" s="1"/>
  <c r="AR439" i="2"/>
  <c r="AQ439" i="2"/>
  <c r="AS439" i="2" s="1"/>
  <c r="AS438" i="2"/>
  <c r="AR438" i="2"/>
  <c r="AQ438" i="2"/>
  <c r="AR437" i="2"/>
  <c r="AQ437" i="2"/>
  <c r="AS437" i="2" s="1"/>
  <c r="AR436" i="2"/>
  <c r="AQ436" i="2"/>
  <c r="AS436" i="2" s="1"/>
  <c r="AR435" i="2"/>
  <c r="AQ435" i="2"/>
  <c r="AS435" i="2" s="1"/>
  <c r="AS434" i="2"/>
  <c r="AR434" i="2"/>
  <c r="AQ434" i="2"/>
  <c r="AR433" i="2"/>
  <c r="AQ433" i="2"/>
  <c r="AS433" i="2" s="1"/>
  <c r="AR432" i="2"/>
  <c r="AQ432" i="2"/>
  <c r="AS432" i="2" s="1"/>
  <c r="AR431" i="2"/>
  <c r="AQ431" i="2"/>
  <c r="AS431" i="2" s="1"/>
  <c r="AS430" i="2"/>
  <c r="AR430" i="2"/>
  <c r="AQ430" i="2"/>
  <c r="AR429" i="2"/>
  <c r="AQ429" i="2"/>
  <c r="AS429" i="2" s="1"/>
  <c r="AR428" i="2"/>
  <c r="AQ428" i="2"/>
  <c r="AS428" i="2" s="1"/>
  <c r="AR427" i="2"/>
  <c r="AQ427" i="2"/>
  <c r="AS427" i="2" s="1"/>
  <c r="AS426" i="2"/>
  <c r="AR426" i="2"/>
  <c r="AQ426" i="2"/>
  <c r="AR425" i="2"/>
  <c r="AQ425" i="2"/>
  <c r="AS425" i="2" s="1"/>
  <c r="AR424" i="2"/>
  <c r="AQ424" i="2"/>
  <c r="AS424" i="2" s="1"/>
  <c r="AR423" i="2"/>
  <c r="AQ423" i="2"/>
  <c r="AS423" i="2" s="1"/>
  <c r="AS422" i="2"/>
  <c r="AR422" i="2"/>
  <c r="AQ422" i="2"/>
  <c r="AR421" i="2"/>
  <c r="AQ421" i="2"/>
  <c r="AS421" i="2" s="1"/>
  <c r="AR420" i="2"/>
  <c r="AQ420" i="2"/>
  <c r="AS420" i="2" s="1"/>
  <c r="AS419" i="2"/>
  <c r="AR419" i="2"/>
  <c r="AQ419" i="2"/>
  <c r="AS418" i="2"/>
  <c r="AR418" i="2"/>
  <c r="AQ418" i="2"/>
  <c r="AR413" i="2"/>
  <c r="AQ413" i="2"/>
  <c r="AS413" i="2" s="1"/>
  <c r="AR412" i="2"/>
  <c r="AQ412" i="2"/>
  <c r="AS412" i="2" s="1"/>
  <c r="AR411" i="2"/>
  <c r="AQ411" i="2"/>
  <c r="AS411" i="2" s="1"/>
  <c r="AS410" i="2"/>
  <c r="AR410" i="2"/>
  <c r="AQ410" i="2"/>
  <c r="AR409" i="2"/>
  <c r="AQ409" i="2"/>
  <c r="AS409" i="2" s="1"/>
  <c r="AR408" i="2"/>
  <c r="AQ408" i="2"/>
  <c r="AS408" i="2" s="1"/>
  <c r="AR407" i="2"/>
  <c r="AQ407" i="2"/>
  <c r="AS407" i="2" s="1"/>
  <c r="AS406" i="2"/>
  <c r="AR406" i="2"/>
  <c r="AQ406" i="2"/>
  <c r="AR405" i="2"/>
  <c r="AQ405" i="2"/>
  <c r="AS405" i="2" s="1"/>
  <c r="AR404" i="2"/>
  <c r="AQ404" i="2"/>
  <c r="AS404" i="2" s="1"/>
  <c r="AR403" i="2"/>
  <c r="AQ403" i="2"/>
  <c r="AS403" i="2" s="1"/>
  <c r="AS402" i="2"/>
  <c r="AR402" i="2"/>
  <c r="AQ402" i="2"/>
  <c r="AR401" i="2"/>
  <c r="AQ401" i="2"/>
  <c r="AS401" i="2" s="1"/>
  <c r="AR400" i="2"/>
  <c r="AQ400" i="2"/>
  <c r="AS400" i="2" s="1"/>
  <c r="AR399" i="2"/>
  <c r="AQ399" i="2"/>
  <c r="AS399" i="2" s="1"/>
  <c r="AS398" i="2"/>
  <c r="AR398" i="2"/>
  <c r="AQ398" i="2"/>
  <c r="AR397" i="2"/>
  <c r="AQ397" i="2"/>
  <c r="AS397" i="2" s="1"/>
  <c r="AR396" i="2"/>
  <c r="AQ396" i="2"/>
  <c r="AS396" i="2" s="1"/>
  <c r="AR395" i="2"/>
  <c r="AQ395" i="2"/>
  <c r="AS395" i="2" s="1"/>
  <c r="AS394" i="2"/>
  <c r="AR394" i="2"/>
  <c r="AQ394" i="2"/>
  <c r="AR393" i="2"/>
  <c r="AQ393" i="2"/>
  <c r="AS393" i="2" s="1"/>
  <c r="AR392" i="2"/>
  <c r="AQ392" i="2"/>
  <c r="AS392" i="2" s="1"/>
  <c r="AS391" i="2"/>
  <c r="AR391" i="2"/>
  <c r="AQ391" i="2"/>
  <c r="AS390" i="2"/>
  <c r="AR390" i="2"/>
  <c r="AQ390" i="2"/>
  <c r="AR389" i="2"/>
  <c r="AQ389" i="2"/>
  <c r="AS389" i="2" s="1"/>
  <c r="AR388" i="2"/>
  <c r="AQ388" i="2"/>
  <c r="AS388" i="2" s="1"/>
  <c r="AR387" i="2"/>
  <c r="AQ387" i="2"/>
  <c r="AS387" i="2" s="1"/>
  <c r="AS386" i="2"/>
  <c r="AR386" i="2"/>
  <c r="AQ386" i="2"/>
  <c r="AR385" i="2"/>
  <c r="AQ385" i="2"/>
  <c r="AS385" i="2" s="1"/>
  <c r="AR384" i="2"/>
  <c r="AQ384" i="2"/>
  <c r="AS384" i="2" s="1"/>
  <c r="AR383" i="2"/>
  <c r="AQ383" i="2"/>
  <c r="AS383" i="2" s="1"/>
  <c r="AS382" i="2"/>
  <c r="AR382" i="2"/>
  <c r="AQ382" i="2"/>
  <c r="AR381" i="2"/>
  <c r="AQ381" i="2"/>
  <c r="AS381" i="2" s="1"/>
  <c r="AR380" i="2"/>
  <c r="AQ380" i="2"/>
  <c r="AS380" i="2" s="1"/>
  <c r="AR379" i="2"/>
  <c r="AQ379" i="2"/>
  <c r="AS379" i="2" s="1"/>
  <c r="AS378" i="2"/>
  <c r="AR378" i="2"/>
  <c r="AQ378" i="2"/>
  <c r="AR377" i="2"/>
  <c r="AQ377" i="2"/>
  <c r="AS377" i="2" s="1"/>
  <c r="AR376" i="2"/>
  <c r="AQ376" i="2"/>
  <c r="AS376" i="2" s="1"/>
  <c r="AR375" i="2"/>
  <c r="AQ375" i="2"/>
  <c r="AS375" i="2" s="1"/>
  <c r="AS374" i="2"/>
  <c r="AR374" i="2"/>
  <c r="AQ374" i="2"/>
  <c r="AR373" i="2"/>
  <c r="AQ373" i="2"/>
  <c r="AS373" i="2" s="1"/>
  <c r="AR372" i="2"/>
  <c r="AQ372" i="2"/>
  <c r="AS372" i="2" s="1"/>
  <c r="AR371" i="2"/>
  <c r="AQ371" i="2"/>
  <c r="AS371" i="2" s="1"/>
  <c r="AS370" i="2"/>
  <c r="AR370" i="2"/>
  <c r="AQ370" i="2"/>
  <c r="AR369" i="2"/>
  <c r="AQ369" i="2"/>
  <c r="AS369" i="2" s="1"/>
  <c r="AR368" i="2"/>
  <c r="AQ368" i="2"/>
  <c r="AS368" i="2" s="1"/>
  <c r="AS367" i="2"/>
  <c r="AR367" i="2"/>
  <c r="AQ367" i="2"/>
  <c r="AS366" i="2"/>
  <c r="AR366" i="2"/>
  <c r="AQ366" i="2"/>
  <c r="AR365" i="2"/>
  <c r="AQ365" i="2"/>
  <c r="AS365" i="2" s="1"/>
  <c r="AS364" i="2"/>
  <c r="AS363" i="2"/>
  <c r="AS362" i="2"/>
  <c r="AS361" i="2"/>
  <c r="AS360" i="2"/>
  <c r="AS359" i="2"/>
  <c r="AS358" i="2"/>
  <c r="AR357" i="2"/>
  <c r="AQ357" i="2"/>
  <c r="AS357" i="2" s="1"/>
  <c r="AR356" i="2"/>
  <c r="AQ356" i="2"/>
  <c r="AS356" i="2" s="1"/>
  <c r="AR355" i="2"/>
  <c r="AQ355" i="2"/>
  <c r="AS355" i="2" s="1"/>
  <c r="AR354" i="2"/>
  <c r="AS354" i="2" s="1"/>
  <c r="AQ354" i="2"/>
  <c r="AR353" i="2"/>
  <c r="AQ353" i="2"/>
  <c r="AS353" i="2" s="1"/>
  <c r="AR352" i="2"/>
  <c r="AQ352" i="2"/>
  <c r="AS352" i="2" s="1"/>
  <c r="AR351" i="2"/>
  <c r="AQ351" i="2"/>
  <c r="AS351" i="2" s="1"/>
  <c r="AR350" i="2"/>
  <c r="AS350" i="2" s="1"/>
  <c r="AQ350" i="2"/>
  <c r="AR349" i="2"/>
  <c r="AQ349" i="2"/>
  <c r="AS349" i="2" s="1"/>
  <c r="AR348" i="2"/>
  <c r="AQ348" i="2"/>
  <c r="AS348" i="2" s="1"/>
  <c r="AR347" i="2"/>
  <c r="AQ347" i="2"/>
  <c r="AS347" i="2" s="1"/>
  <c r="AR346" i="2"/>
  <c r="AS346" i="2" s="1"/>
  <c r="AQ346" i="2"/>
  <c r="AR345" i="2"/>
  <c r="AQ345" i="2"/>
  <c r="AS345" i="2" s="1"/>
  <c r="AR344" i="2"/>
  <c r="AQ344" i="2"/>
  <c r="AS344" i="2" s="1"/>
  <c r="AR343" i="2"/>
  <c r="AQ343" i="2"/>
  <c r="AS343" i="2" s="1"/>
  <c r="AS342" i="2"/>
  <c r="AR342" i="2"/>
  <c r="AQ342" i="2"/>
  <c r="AR341" i="2"/>
  <c r="AQ341" i="2"/>
  <c r="AS341" i="2" s="1"/>
  <c r="AR340" i="2"/>
  <c r="AQ340" i="2"/>
  <c r="AS340" i="2" s="1"/>
  <c r="AR339" i="2"/>
  <c r="AQ339" i="2"/>
  <c r="AS339" i="2" s="1"/>
  <c r="AR338" i="2"/>
  <c r="AS338" i="2" s="1"/>
  <c r="AQ338" i="2"/>
  <c r="AR337" i="2"/>
  <c r="AQ337" i="2"/>
  <c r="AS337" i="2" s="1"/>
  <c r="AR332" i="2"/>
  <c r="AQ332" i="2"/>
  <c r="AS332" i="2" s="1"/>
  <c r="AR331" i="2"/>
  <c r="AQ331" i="2"/>
  <c r="AS331" i="2" s="1"/>
  <c r="AR330" i="2"/>
  <c r="AS330" i="2" s="1"/>
  <c r="AQ330" i="2"/>
  <c r="AR329" i="2"/>
  <c r="AQ329" i="2"/>
  <c r="AS329" i="2" s="1"/>
  <c r="AR328" i="2"/>
  <c r="AQ328" i="2"/>
  <c r="AS328" i="2" s="1"/>
  <c r="AR327" i="2"/>
  <c r="AQ327" i="2"/>
  <c r="AS327" i="2" s="1"/>
  <c r="AR326" i="2"/>
  <c r="AS326" i="2" s="1"/>
  <c r="AQ326" i="2"/>
  <c r="AR325" i="2"/>
  <c r="AQ325" i="2"/>
  <c r="AS325" i="2" s="1"/>
  <c r="AR324" i="2"/>
  <c r="AQ324" i="2"/>
  <c r="AS324" i="2" s="1"/>
  <c r="AR323" i="2"/>
  <c r="AQ323" i="2"/>
  <c r="AS323" i="2" s="1"/>
  <c r="AS322" i="2"/>
  <c r="AR322" i="2"/>
  <c r="AQ322" i="2"/>
  <c r="AR321" i="2"/>
  <c r="AQ321" i="2"/>
  <c r="AS321" i="2" s="1"/>
  <c r="AR320" i="2"/>
  <c r="AQ320" i="2"/>
  <c r="AS320" i="2" s="1"/>
  <c r="AR319" i="2"/>
  <c r="AQ319" i="2"/>
  <c r="AS319" i="2" s="1"/>
  <c r="AR318" i="2"/>
  <c r="AS318" i="2" s="1"/>
  <c r="AQ318" i="2"/>
  <c r="AR317" i="2"/>
  <c r="AQ317" i="2"/>
  <c r="AS317" i="2" s="1"/>
  <c r="AR316" i="2"/>
  <c r="AQ316" i="2"/>
  <c r="AS316" i="2" s="1"/>
  <c r="AR315" i="2"/>
  <c r="AQ315" i="2"/>
  <c r="AS315" i="2" s="1"/>
  <c r="AR314" i="2"/>
  <c r="AS314" i="2" s="1"/>
  <c r="AQ314" i="2"/>
  <c r="AR313" i="2"/>
  <c r="AQ313" i="2"/>
  <c r="AS313" i="2" s="1"/>
  <c r="AR312" i="2"/>
  <c r="AQ312" i="2"/>
  <c r="AS312" i="2" s="1"/>
  <c r="AR311" i="2"/>
  <c r="AQ311" i="2"/>
  <c r="AS311" i="2" s="1"/>
  <c r="AR310" i="2"/>
  <c r="AS310" i="2" s="1"/>
  <c r="AQ310" i="2"/>
  <c r="AR309" i="2"/>
  <c r="AQ309" i="2"/>
  <c r="AS309" i="2" s="1"/>
  <c r="AR308" i="2"/>
  <c r="AQ308" i="2"/>
  <c r="AS308" i="2" s="1"/>
  <c r="AR307" i="2"/>
  <c r="AQ307" i="2"/>
  <c r="AS307" i="2" s="1"/>
  <c r="AS306" i="2"/>
  <c r="AR306" i="2"/>
  <c r="AQ306" i="2"/>
  <c r="AR305" i="2"/>
  <c r="AQ305" i="2"/>
  <c r="AS305" i="2" s="1"/>
  <c r="AR304" i="2"/>
  <c r="AQ304" i="2"/>
  <c r="AS304" i="2" s="1"/>
  <c r="AR303" i="2"/>
  <c r="AQ303" i="2"/>
  <c r="AS303" i="2" s="1"/>
  <c r="AR302" i="2"/>
  <c r="AS302" i="2" s="1"/>
  <c r="AQ302" i="2"/>
  <c r="AR301" i="2"/>
  <c r="AQ301" i="2"/>
  <c r="AS301" i="2" s="1"/>
  <c r="AR300" i="2"/>
  <c r="AQ300" i="2"/>
  <c r="AS300" i="2" s="1"/>
  <c r="AR299" i="2"/>
  <c r="AQ299" i="2"/>
  <c r="AS299" i="2" s="1"/>
  <c r="AR298" i="2"/>
  <c r="AS298" i="2" s="1"/>
  <c r="AQ298" i="2"/>
  <c r="AR297" i="2"/>
  <c r="AQ297" i="2"/>
  <c r="AS297" i="2" s="1"/>
  <c r="AR296" i="2"/>
  <c r="AQ296" i="2"/>
  <c r="AS296" i="2" s="1"/>
  <c r="AR295" i="2"/>
  <c r="AQ295" i="2"/>
  <c r="AS295" i="2" s="1"/>
  <c r="AR294" i="2"/>
  <c r="AS294" i="2" s="1"/>
  <c r="AQ294" i="2"/>
  <c r="AR293" i="2"/>
  <c r="AQ293" i="2"/>
  <c r="AS293" i="2" s="1"/>
  <c r="AR292" i="2"/>
  <c r="AQ292" i="2"/>
  <c r="AS292" i="2" s="1"/>
  <c r="AR291" i="2"/>
  <c r="AQ291" i="2"/>
  <c r="AS291" i="2" s="1"/>
  <c r="AS290" i="2"/>
  <c r="AR290" i="2"/>
  <c r="AQ290" i="2"/>
  <c r="AR289" i="2"/>
  <c r="AQ289" i="2"/>
  <c r="AS289" i="2" s="1"/>
  <c r="AR288" i="2"/>
  <c r="AQ288" i="2"/>
  <c r="AS288" i="2" s="1"/>
  <c r="AS287" i="2"/>
  <c r="AQ287" i="2"/>
  <c r="AQ286" i="2"/>
  <c r="AS286" i="2" s="1"/>
  <c r="AS285" i="2"/>
  <c r="AQ285" i="2"/>
  <c r="AQ284" i="2"/>
  <c r="AS284" i="2" s="1"/>
  <c r="AQ283" i="2"/>
  <c r="AS283" i="2" s="1"/>
  <c r="AQ282" i="2"/>
  <c r="AS282" i="2" s="1"/>
  <c r="AR281" i="2"/>
  <c r="AQ281" i="2"/>
  <c r="AS281" i="2" s="1"/>
  <c r="AR280" i="2"/>
  <c r="AS280" i="2" s="1"/>
  <c r="AQ280" i="2"/>
  <c r="AR279" i="2"/>
  <c r="AQ279" i="2"/>
  <c r="AS279" i="2" s="1"/>
  <c r="AR278" i="2"/>
  <c r="AQ278" i="2"/>
  <c r="AS278" i="2" s="1"/>
  <c r="AR277" i="2"/>
  <c r="AQ277" i="2"/>
  <c r="AS277" i="2" s="1"/>
  <c r="AR276" i="2"/>
  <c r="AS276" i="2" s="1"/>
  <c r="AQ276" i="2"/>
  <c r="AR275" i="2"/>
  <c r="AQ275" i="2"/>
  <c r="AS275" i="2" s="1"/>
  <c r="AR274" i="2"/>
  <c r="AQ274" i="2"/>
  <c r="AS274" i="2" s="1"/>
  <c r="AR273" i="2"/>
  <c r="AQ273" i="2"/>
  <c r="AS273" i="2" s="1"/>
  <c r="AS272" i="2"/>
  <c r="AR272" i="2"/>
  <c r="AQ272" i="2"/>
  <c r="AR271" i="2"/>
  <c r="AQ271" i="2"/>
  <c r="AS271" i="2" s="1"/>
  <c r="AR270" i="2"/>
  <c r="AQ270" i="2"/>
  <c r="AS270" i="2" s="1"/>
  <c r="AR269" i="2"/>
  <c r="AQ269" i="2"/>
  <c r="AS269" i="2" s="1"/>
  <c r="AR268" i="2"/>
  <c r="AS268" i="2" s="1"/>
  <c r="AQ268" i="2"/>
  <c r="AR267" i="2"/>
  <c r="AQ267" i="2"/>
  <c r="AS267" i="2" s="1"/>
  <c r="AR266" i="2"/>
  <c r="AQ266" i="2"/>
  <c r="AS266" i="2" s="1"/>
  <c r="AR265" i="2"/>
  <c r="AQ265" i="2"/>
  <c r="AS265" i="2" s="1"/>
  <c r="AR264" i="2"/>
  <c r="AS264" i="2" s="1"/>
  <c r="AQ264" i="2"/>
  <c r="AR259" i="2"/>
  <c r="AQ259" i="2"/>
  <c r="AS259" i="2" s="1"/>
  <c r="AR258" i="2"/>
  <c r="AQ258" i="2"/>
  <c r="AS258" i="2" s="1"/>
  <c r="AR257" i="2"/>
  <c r="AQ257" i="2"/>
  <c r="AS257" i="2" s="1"/>
  <c r="AR256" i="2"/>
  <c r="AS256" i="2" s="1"/>
  <c r="AQ256" i="2"/>
  <c r="AR255" i="2"/>
  <c r="AQ255" i="2"/>
  <c r="AS255" i="2" s="1"/>
  <c r="AR254" i="2"/>
  <c r="AQ254" i="2"/>
  <c r="AS254" i="2" s="1"/>
  <c r="AR253" i="2"/>
  <c r="AQ253" i="2"/>
  <c r="AS253" i="2" s="1"/>
  <c r="AS252" i="2"/>
  <c r="AR252" i="2"/>
  <c r="AQ252" i="2"/>
  <c r="AR251" i="2"/>
  <c r="AQ251" i="2"/>
  <c r="AS251" i="2" s="1"/>
  <c r="AR250" i="2"/>
  <c r="AQ250" i="2"/>
  <c r="AS250" i="2" s="1"/>
  <c r="AR249" i="2"/>
  <c r="AQ249" i="2"/>
  <c r="AS249" i="2" s="1"/>
  <c r="AR248" i="2"/>
  <c r="AS248" i="2" s="1"/>
  <c r="AQ248" i="2"/>
  <c r="AR247" i="2"/>
  <c r="AQ247" i="2"/>
  <c r="AS247" i="2" s="1"/>
  <c r="AR246" i="2"/>
  <c r="AQ246" i="2"/>
  <c r="AS246" i="2" s="1"/>
  <c r="AR245" i="2"/>
  <c r="AQ245" i="2"/>
  <c r="AS245" i="2" s="1"/>
  <c r="AR244" i="2"/>
  <c r="AS244" i="2" s="1"/>
  <c r="AQ244" i="2"/>
  <c r="AR243" i="2"/>
  <c r="AQ243" i="2"/>
  <c r="AS243" i="2" s="1"/>
  <c r="AR242" i="2"/>
  <c r="AQ242" i="2"/>
  <c r="AS242" i="2" s="1"/>
  <c r="AR241" i="2"/>
  <c r="AQ241" i="2"/>
  <c r="AS241" i="2" s="1"/>
  <c r="AR240" i="2"/>
  <c r="AS240" i="2" s="1"/>
  <c r="AQ240" i="2"/>
  <c r="AR239" i="2"/>
  <c r="AQ239" i="2"/>
  <c r="AS239" i="2" s="1"/>
  <c r="AR238" i="2"/>
  <c r="AQ238" i="2"/>
  <c r="AS238" i="2" s="1"/>
  <c r="AR237" i="2"/>
  <c r="AQ237" i="2"/>
  <c r="AS237" i="2" s="1"/>
  <c r="AS236" i="2"/>
  <c r="AR236" i="2"/>
  <c r="AQ236" i="2"/>
  <c r="AR235" i="2"/>
  <c r="AQ235" i="2"/>
  <c r="AS235" i="2" s="1"/>
  <c r="AR234" i="2"/>
  <c r="AQ234" i="2"/>
  <c r="AS234" i="2" s="1"/>
  <c r="AR233" i="2"/>
  <c r="AQ233" i="2"/>
  <c r="AS233" i="2" s="1"/>
  <c r="AR232" i="2"/>
  <c r="AS232" i="2" s="1"/>
  <c r="AQ232" i="2"/>
  <c r="AR231" i="2"/>
  <c r="AQ231" i="2"/>
  <c r="AS231" i="2" s="1"/>
  <c r="AR230" i="2"/>
  <c r="AQ230" i="2"/>
  <c r="AS230" i="2" s="1"/>
  <c r="AR229" i="2"/>
  <c r="AQ229" i="2"/>
  <c r="AS229" i="2" s="1"/>
  <c r="AR228" i="2"/>
  <c r="AS228" i="2" s="1"/>
  <c r="AQ228" i="2"/>
  <c r="AR227" i="2"/>
  <c r="AQ227" i="2"/>
  <c r="AS227" i="2" s="1"/>
  <c r="AR226" i="2"/>
  <c r="AQ226" i="2"/>
  <c r="AS226" i="2" s="1"/>
  <c r="AR225" i="2"/>
  <c r="AQ225" i="2"/>
  <c r="AS225" i="2" s="1"/>
  <c r="AR224" i="2"/>
  <c r="AS224" i="2" s="1"/>
  <c r="AQ224" i="2"/>
  <c r="AR223" i="2"/>
  <c r="AQ223" i="2"/>
  <c r="AS223" i="2" s="1"/>
  <c r="AR222" i="2"/>
  <c r="AQ222" i="2"/>
  <c r="AS222" i="2" s="1"/>
  <c r="AR221" i="2"/>
  <c r="AQ221" i="2"/>
  <c r="AS221" i="2" s="1"/>
  <c r="AS220" i="2"/>
  <c r="AR220" i="2"/>
  <c r="AQ220" i="2"/>
  <c r="AR219" i="2"/>
  <c r="AQ219" i="2"/>
  <c r="AS219" i="2" s="1"/>
  <c r="AR218" i="2"/>
  <c r="AQ218" i="2"/>
  <c r="AS218" i="2" s="1"/>
  <c r="AR217" i="2"/>
  <c r="AQ217" i="2"/>
  <c r="AS217" i="2" s="1"/>
  <c r="AR216" i="2"/>
  <c r="AS216" i="2" s="1"/>
  <c r="AQ216" i="2"/>
  <c r="AR215" i="2"/>
  <c r="AQ215" i="2"/>
  <c r="AS215" i="2" s="1"/>
  <c r="AR214" i="2"/>
  <c r="AQ214" i="2"/>
  <c r="AS214" i="2" s="1"/>
  <c r="AR213" i="2"/>
  <c r="AQ213" i="2"/>
  <c r="AS213" i="2" s="1"/>
  <c r="AR212" i="2"/>
  <c r="AS212" i="2" s="1"/>
  <c r="AQ212" i="2"/>
  <c r="AR211" i="2"/>
  <c r="AQ211" i="2"/>
  <c r="AS211" i="2" s="1"/>
  <c r="AR210" i="2"/>
  <c r="AQ210" i="2"/>
  <c r="AS210" i="2" s="1"/>
  <c r="AR209" i="2"/>
  <c r="AQ209" i="2"/>
  <c r="AS209" i="2" s="1"/>
  <c r="AR208" i="2"/>
  <c r="AS208" i="2" s="1"/>
  <c r="AQ208" i="2"/>
  <c r="AR207" i="2"/>
  <c r="AQ207" i="2"/>
  <c r="AS207" i="2" s="1"/>
  <c r="AR206" i="2"/>
  <c r="AQ206" i="2"/>
  <c r="AS206" i="2" s="1"/>
  <c r="AR205" i="2"/>
  <c r="AQ205" i="2"/>
  <c r="AS205" i="2" s="1"/>
  <c r="AS204" i="2"/>
  <c r="AR204" i="2"/>
  <c r="AQ204" i="2"/>
  <c r="AR203" i="2"/>
  <c r="AQ203" i="2"/>
  <c r="AS203" i="2" s="1"/>
  <c r="AR202" i="2"/>
  <c r="AQ202" i="2"/>
  <c r="AS202" i="2" s="1"/>
  <c r="AR201" i="2"/>
  <c r="AQ201" i="2"/>
  <c r="AS201" i="2" s="1"/>
  <c r="AR200" i="2"/>
  <c r="AS200" i="2" s="1"/>
  <c r="AQ200" i="2"/>
  <c r="AR199" i="2"/>
  <c r="AQ199" i="2"/>
  <c r="AS199" i="2" s="1"/>
  <c r="AR198" i="2"/>
  <c r="AQ198" i="2"/>
  <c r="AS198" i="2" s="1"/>
  <c r="AR197" i="2"/>
  <c r="AQ197" i="2"/>
  <c r="AS197" i="2" s="1"/>
  <c r="AR196" i="2"/>
  <c r="AS196" i="2" s="1"/>
  <c r="AQ196" i="2"/>
  <c r="AR195" i="2"/>
  <c r="AQ195" i="2"/>
  <c r="AS195" i="2" s="1"/>
  <c r="AR194" i="2"/>
  <c r="AQ194" i="2"/>
  <c r="AS194" i="2" s="1"/>
  <c r="AR193" i="2"/>
  <c r="AQ193" i="2"/>
  <c r="AS193" i="2" s="1"/>
  <c r="AR192" i="2"/>
  <c r="AS192" i="2" s="1"/>
  <c r="AQ192" i="2"/>
  <c r="AR191" i="2"/>
  <c r="AQ191" i="2"/>
  <c r="AS191" i="2" s="1"/>
  <c r="AR190" i="2"/>
  <c r="AQ190" i="2"/>
  <c r="AS190" i="2" s="1"/>
  <c r="AR189" i="2"/>
  <c r="AQ189" i="2"/>
  <c r="AS189" i="2" s="1"/>
  <c r="AS188" i="2"/>
  <c r="AR188" i="2"/>
  <c r="AQ188" i="2"/>
  <c r="AR187" i="2"/>
  <c r="AQ187" i="2"/>
  <c r="AS187" i="2" s="1"/>
  <c r="AR186" i="2"/>
  <c r="AQ186" i="2"/>
  <c r="AS186" i="2" s="1"/>
  <c r="AR185" i="2"/>
  <c r="AQ185" i="2"/>
  <c r="AS185" i="2" s="1"/>
  <c r="AR184" i="2"/>
  <c r="AS184" i="2" s="1"/>
  <c r="AQ184" i="2"/>
  <c r="AR183" i="2"/>
  <c r="AQ183" i="2"/>
  <c r="AS183" i="2" s="1"/>
  <c r="AR182" i="2"/>
  <c r="AQ182" i="2"/>
  <c r="AS182" i="2" s="1"/>
  <c r="AR181" i="2"/>
  <c r="AQ181" i="2"/>
  <c r="AS181" i="2" s="1"/>
  <c r="AR180" i="2"/>
  <c r="AS180" i="2" s="1"/>
  <c r="AQ180" i="2"/>
  <c r="AR175" i="2"/>
  <c r="AQ175" i="2"/>
  <c r="AS175" i="2" s="1"/>
  <c r="AR174" i="2"/>
  <c r="AQ174" i="2"/>
  <c r="AS174" i="2" s="1"/>
  <c r="AR173" i="2"/>
  <c r="AQ173" i="2"/>
  <c r="AS173" i="2" s="1"/>
  <c r="AR172" i="2"/>
  <c r="AS172" i="2" s="1"/>
  <c r="AQ172" i="2"/>
  <c r="AR171" i="2"/>
  <c r="AQ171" i="2"/>
  <c r="AS171" i="2" s="1"/>
  <c r="AR170" i="2"/>
  <c r="AQ170" i="2"/>
  <c r="AS170" i="2" s="1"/>
  <c r="AR169" i="2"/>
  <c r="AQ169" i="2"/>
  <c r="AS169" i="2" s="1"/>
  <c r="AS168" i="2"/>
  <c r="AR168" i="2"/>
  <c r="AQ168" i="2"/>
  <c r="AR167" i="2"/>
  <c r="AQ167" i="2"/>
  <c r="AS167" i="2" s="1"/>
  <c r="AR166" i="2"/>
  <c r="AQ166" i="2"/>
  <c r="AS166" i="2" s="1"/>
  <c r="AR165" i="2"/>
  <c r="AQ165" i="2"/>
  <c r="AS165" i="2" s="1"/>
  <c r="AR164" i="2"/>
  <c r="AQ164" i="2"/>
  <c r="AS164" i="2" s="1"/>
  <c r="AR163" i="2"/>
  <c r="AQ163" i="2"/>
  <c r="AS163" i="2" s="1"/>
  <c r="AR162" i="2"/>
  <c r="AQ162" i="2"/>
  <c r="AS162" i="2" s="1"/>
  <c r="AR161" i="2"/>
  <c r="AQ161" i="2"/>
  <c r="AS161" i="2" s="1"/>
  <c r="AR160" i="2"/>
  <c r="AQ160" i="2"/>
  <c r="AS160" i="2" s="1"/>
  <c r="AR159" i="2"/>
  <c r="AQ159" i="2"/>
  <c r="AS159" i="2" s="1"/>
  <c r="AR158" i="2"/>
  <c r="AQ158" i="2"/>
  <c r="AS158" i="2" s="1"/>
  <c r="AR157" i="2"/>
  <c r="AQ157" i="2"/>
  <c r="AS157" i="2" s="1"/>
  <c r="AR156" i="2"/>
  <c r="AQ156" i="2"/>
  <c r="AS156" i="2" s="1"/>
  <c r="AR155" i="2"/>
  <c r="AQ155" i="2"/>
  <c r="AS155" i="2" s="1"/>
  <c r="AR154" i="2"/>
  <c r="AQ154" i="2"/>
  <c r="AS154" i="2" s="1"/>
  <c r="AR153" i="2"/>
  <c r="AQ153" i="2"/>
  <c r="AS153" i="2" s="1"/>
  <c r="AS152" i="2"/>
  <c r="AR152" i="2"/>
  <c r="AQ152" i="2"/>
  <c r="AR151" i="2"/>
  <c r="AQ151" i="2"/>
  <c r="AS151" i="2" s="1"/>
  <c r="AR150" i="2"/>
  <c r="AQ150" i="2"/>
  <c r="AS150" i="2" s="1"/>
  <c r="AR149" i="2"/>
  <c r="AQ149" i="2"/>
  <c r="AS149" i="2" s="1"/>
  <c r="AR148" i="2"/>
  <c r="AQ148" i="2"/>
  <c r="AS148" i="2" s="1"/>
  <c r="AR147" i="2"/>
  <c r="AQ147" i="2"/>
  <c r="AS147" i="2" s="1"/>
  <c r="AR146" i="2"/>
  <c r="AQ146" i="2"/>
  <c r="AS146" i="2" s="1"/>
  <c r="AR145" i="2"/>
  <c r="AQ145" i="2"/>
  <c r="AS145" i="2" s="1"/>
  <c r="AR144" i="2"/>
  <c r="AQ144" i="2"/>
  <c r="AS144" i="2" s="1"/>
  <c r="AR143" i="2"/>
  <c r="AQ143" i="2"/>
  <c r="AS143" i="2" s="1"/>
  <c r="AR142" i="2"/>
  <c r="AQ142" i="2"/>
  <c r="AS142" i="2" s="1"/>
  <c r="AR141" i="2"/>
  <c r="AQ141" i="2"/>
  <c r="AS141" i="2" s="1"/>
  <c r="AR140" i="2"/>
  <c r="AQ140" i="2"/>
  <c r="AS140" i="2" s="1"/>
  <c r="AR139" i="2"/>
  <c r="AQ139" i="2"/>
  <c r="AS139" i="2" s="1"/>
  <c r="AR138" i="2"/>
  <c r="AQ138" i="2"/>
  <c r="AS138" i="2" s="1"/>
  <c r="AR137" i="2"/>
  <c r="AQ137" i="2"/>
  <c r="AS137" i="2" s="1"/>
  <c r="AS136" i="2"/>
  <c r="AR136" i="2"/>
  <c r="AQ136" i="2"/>
  <c r="AR135" i="2"/>
  <c r="AQ135" i="2"/>
  <c r="AS135" i="2" s="1"/>
  <c r="AR134" i="2"/>
  <c r="AQ134" i="2"/>
  <c r="AS134" i="2" s="1"/>
  <c r="AR133" i="2"/>
  <c r="AQ133" i="2"/>
  <c r="AS133" i="2" s="1"/>
  <c r="AR132" i="2"/>
  <c r="AQ132" i="2"/>
  <c r="AS132" i="2" s="1"/>
  <c r="AR131" i="2"/>
  <c r="AQ131" i="2"/>
  <c r="AS131" i="2" s="1"/>
  <c r="AR130" i="2"/>
  <c r="AQ130" i="2"/>
  <c r="AS130" i="2" s="1"/>
  <c r="AR129" i="2"/>
  <c r="AQ129" i="2"/>
  <c r="AS129" i="2" s="1"/>
  <c r="AR128" i="2"/>
  <c r="AQ128" i="2"/>
  <c r="AS128" i="2" s="1"/>
  <c r="AR127" i="2"/>
  <c r="AQ127" i="2"/>
  <c r="AS127" i="2" s="1"/>
  <c r="AR126" i="2"/>
  <c r="AQ126" i="2"/>
  <c r="AS126" i="2" s="1"/>
  <c r="AR125" i="2"/>
  <c r="AQ125" i="2"/>
  <c r="AS125" i="2" s="1"/>
  <c r="AR124" i="2"/>
  <c r="AQ124" i="2"/>
  <c r="AS124" i="2" s="1"/>
  <c r="AR123" i="2"/>
  <c r="AQ123" i="2"/>
  <c r="AS123" i="2" s="1"/>
  <c r="AR122" i="2"/>
  <c r="AQ122" i="2"/>
  <c r="AS122" i="2" s="1"/>
  <c r="AR117" i="2"/>
  <c r="AQ117" i="2"/>
  <c r="AS117" i="2" s="1"/>
  <c r="AS116" i="2"/>
  <c r="AR116" i="2"/>
  <c r="AQ116" i="2"/>
  <c r="AR115" i="2"/>
  <c r="AQ115" i="2"/>
  <c r="AS115" i="2" s="1"/>
  <c r="AR114" i="2"/>
  <c r="AQ114" i="2"/>
  <c r="AS114" i="2" s="1"/>
  <c r="AR113" i="2"/>
  <c r="AQ113" i="2"/>
  <c r="AS113" i="2" s="1"/>
  <c r="AR112" i="2"/>
  <c r="AQ112" i="2"/>
  <c r="AS112" i="2" s="1"/>
  <c r="AR111" i="2"/>
  <c r="AQ111" i="2"/>
  <c r="AS111" i="2" s="1"/>
  <c r="AR110" i="2"/>
  <c r="AQ110" i="2"/>
  <c r="AS110" i="2" s="1"/>
  <c r="AR109" i="2"/>
  <c r="AQ109" i="2"/>
  <c r="AS109" i="2" s="1"/>
  <c r="AR108" i="2"/>
  <c r="AQ108" i="2"/>
  <c r="AS108" i="2" s="1"/>
  <c r="AR107" i="2"/>
  <c r="AQ107" i="2"/>
  <c r="AS107" i="2" s="1"/>
  <c r="AR106" i="2"/>
  <c r="AQ106" i="2"/>
  <c r="AS106" i="2" s="1"/>
  <c r="AR105" i="2"/>
  <c r="AQ105" i="2"/>
  <c r="AS105" i="2" s="1"/>
  <c r="AR104" i="2"/>
  <c r="AQ104" i="2"/>
  <c r="AS104" i="2" s="1"/>
  <c r="AR103" i="2"/>
  <c r="AQ103" i="2"/>
  <c r="AS103" i="2" s="1"/>
  <c r="AR102" i="2"/>
  <c r="AQ102" i="2"/>
  <c r="AS102" i="2" s="1"/>
  <c r="AR101" i="2"/>
  <c r="AQ101" i="2"/>
  <c r="AS101" i="2" s="1"/>
  <c r="AS100" i="2"/>
  <c r="AR100" i="2"/>
  <c r="AQ100" i="2"/>
  <c r="AR99" i="2"/>
  <c r="AQ99" i="2"/>
  <c r="AS99" i="2" s="1"/>
  <c r="AR98" i="2"/>
  <c r="AQ98" i="2"/>
  <c r="AS98" i="2" s="1"/>
  <c r="AR97" i="2"/>
  <c r="AQ97" i="2"/>
  <c r="AS97" i="2" s="1"/>
  <c r="AR96" i="2"/>
  <c r="AQ96" i="2"/>
  <c r="AS96" i="2" s="1"/>
  <c r="AR95" i="2"/>
  <c r="AQ95" i="2"/>
  <c r="AS95" i="2" s="1"/>
  <c r="AR94" i="2"/>
  <c r="AQ94" i="2"/>
  <c r="AS94" i="2" s="1"/>
  <c r="AR93" i="2"/>
  <c r="AQ93" i="2"/>
  <c r="AS93" i="2" s="1"/>
  <c r="AR92" i="2"/>
  <c r="AQ92" i="2"/>
  <c r="AS92" i="2" s="1"/>
  <c r="AR91" i="2"/>
  <c r="AQ91" i="2"/>
  <c r="AS91" i="2" s="1"/>
  <c r="AR90" i="2"/>
  <c r="AQ90" i="2"/>
  <c r="AS90" i="2" s="1"/>
  <c r="AR89" i="2"/>
  <c r="AQ89" i="2"/>
  <c r="AS89" i="2" s="1"/>
  <c r="AR88" i="2"/>
  <c r="AQ88" i="2"/>
  <c r="AS88" i="2" s="1"/>
  <c r="AR87" i="2"/>
  <c r="AQ87" i="2"/>
  <c r="AS87" i="2" s="1"/>
  <c r="AR86" i="2"/>
  <c r="AQ86" i="2"/>
  <c r="AS86" i="2" s="1"/>
  <c r="AR85" i="2"/>
  <c r="AQ85" i="2"/>
  <c r="AS85" i="2" s="1"/>
  <c r="AS84" i="2"/>
  <c r="AR84" i="2"/>
  <c r="AQ84" i="2"/>
  <c r="AR83" i="2"/>
  <c r="AQ83" i="2"/>
  <c r="AS83" i="2" s="1"/>
  <c r="AR82" i="2"/>
  <c r="AQ82" i="2"/>
  <c r="AS82" i="2" s="1"/>
  <c r="AR81" i="2"/>
  <c r="AQ81" i="2"/>
  <c r="AS81" i="2" s="1"/>
  <c r="AR80" i="2"/>
  <c r="AQ80" i="2"/>
  <c r="AS80" i="2" s="1"/>
  <c r="AR79" i="2"/>
  <c r="AQ79" i="2"/>
  <c r="AS79" i="2" s="1"/>
  <c r="AR78" i="2"/>
  <c r="AQ78" i="2"/>
  <c r="AS78" i="2" s="1"/>
  <c r="AR77" i="2"/>
  <c r="AQ77" i="2"/>
  <c r="AS77" i="2" s="1"/>
  <c r="AR76" i="2"/>
  <c r="AQ76" i="2"/>
  <c r="AS76" i="2" s="1"/>
  <c r="AR75" i="2"/>
  <c r="AQ75" i="2"/>
  <c r="AS75" i="2" s="1"/>
  <c r="AR74" i="2"/>
  <c r="AQ74" i="2"/>
  <c r="AS74" i="2" s="1"/>
  <c r="AR73" i="2"/>
  <c r="AQ73" i="2"/>
  <c r="AS73" i="2" s="1"/>
  <c r="AR72" i="2"/>
  <c r="AQ72" i="2"/>
  <c r="AS72" i="2" s="1"/>
  <c r="AR71" i="2"/>
  <c r="AQ71" i="2"/>
  <c r="AS71" i="2" s="1"/>
  <c r="AR70" i="2"/>
  <c r="AQ70" i="2"/>
  <c r="AS70" i="2" s="1"/>
  <c r="AR69" i="2"/>
  <c r="AQ69" i="2"/>
  <c r="AS69" i="2" s="1"/>
  <c r="AS68" i="2"/>
  <c r="AR68" i="2"/>
  <c r="AQ68" i="2"/>
  <c r="AR67" i="2"/>
  <c r="AQ67" i="2"/>
  <c r="AS67" i="2" s="1"/>
  <c r="AR66" i="2"/>
  <c r="AQ66" i="2"/>
  <c r="AS66" i="2" s="1"/>
  <c r="AR65" i="2"/>
  <c r="AQ65" i="2"/>
  <c r="AS65" i="2" s="1"/>
  <c r="AR64" i="2"/>
  <c r="AQ64" i="2"/>
  <c r="AS64" i="2" s="1"/>
  <c r="AR59" i="2"/>
  <c r="AQ59" i="2"/>
  <c r="AS59" i="2" s="1"/>
  <c r="AR58" i="2"/>
  <c r="AQ58" i="2"/>
  <c r="AS58" i="2" s="1"/>
  <c r="AR57" i="2"/>
  <c r="AQ57" i="2"/>
  <c r="AS57" i="2" s="1"/>
  <c r="AR56" i="2"/>
  <c r="AQ56" i="2"/>
  <c r="AS56" i="2" s="1"/>
  <c r="AR55" i="2"/>
  <c r="AQ55" i="2"/>
  <c r="AS55" i="2" s="1"/>
  <c r="AR54" i="2"/>
  <c r="AQ54" i="2"/>
  <c r="AS54" i="2" s="1"/>
  <c r="AR53" i="2"/>
  <c r="AQ53" i="2"/>
  <c r="AS53" i="2" s="1"/>
  <c r="AR52" i="2"/>
  <c r="AQ52" i="2"/>
  <c r="AS52" i="2" s="1"/>
  <c r="AR51" i="2"/>
  <c r="AQ51" i="2"/>
  <c r="AS51" i="2" s="1"/>
  <c r="AR50" i="2"/>
  <c r="AQ50" i="2"/>
  <c r="AS50" i="2" s="1"/>
  <c r="AR49" i="2"/>
  <c r="AQ49" i="2"/>
  <c r="AS49" i="2" s="1"/>
  <c r="AS48" i="2"/>
  <c r="AR48" i="2"/>
  <c r="AQ48" i="2"/>
  <c r="AR47" i="2"/>
  <c r="AQ47" i="2"/>
  <c r="AS47" i="2" s="1"/>
  <c r="AR46" i="2"/>
  <c r="AQ46" i="2"/>
  <c r="AS46" i="2" s="1"/>
  <c r="AR45" i="2"/>
  <c r="AQ45" i="2"/>
  <c r="AS45" i="2" s="1"/>
  <c r="AR44" i="2"/>
  <c r="AQ44" i="2"/>
  <c r="AS44" i="2" s="1"/>
  <c r="AR43" i="2"/>
  <c r="AQ43" i="2"/>
  <c r="AS43" i="2" s="1"/>
  <c r="AR42" i="2"/>
  <c r="AQ42" i="2"/>
  <c r="AS42" i="2" s="1"/>
  <c r="AR41" i="2"/>
  <c r="AQ41" i="2"/>
  <c r="AS41" i="2" s="1"/>
  <c r="AR40" i="2"/>
  <c r="AQ40" i="2"/>
  <c r="AS40" i="2" s="1"/>
  <c r="AR39" i="2"/>
  <c r="AQ39" i="2"/>
  <c r="AS39" i="2" s="1"/>
  <c r="AR38" i="2"/>
  <c r="AQ38" i="2"/>
  <c r="AS38" i="2" s="1"/>
  <c r="AR37" i="2"/>
  <c r="AQ37" i="2"/>
  <c r="AS37" i="2" s="1"/>
  <c r="AR36" i="2"/>
  <c r="AQ36" i="2"/>
  <c r="AS36" i="2" s="1"/>
  <c r="AR35" i="2"/>
  <c r="AQ35" i="2"/>
  <c r="AS35" i="2" s="1"/>
  <c r="AR34" i="2"/>
  <c r="AQ34" i="2"/>
  <c r="AS34" i="2" s="1"/>
  <c r="AR33" i="2"/>
  <c r="AQ33" i="2"/>
  <c r="AS33" i="2" s="1"/>
  <c r="AS32" i="2"/>
  <c r="AR32" i="2"/>
  <c r="AQ32" i="2"/>
  <c r="AR31" i="2"/>
  <c r="AQ31" i="2"/>
  <c r="AS31" i="2" s="1"/>
  <c r="AR30" i="2"/>
  <c r="AQ30" i="2"/>
  <c r="AS30" i="2" s="1"/>
  <c r="AR29" i="2"/>
  <c r="AQ29" i="2"/>
  <c r="AS29" i="2" s="1"/>
  <c r="AR28" i="2"/>
  <c r="AQ28" i="2"/>
  <c r="AS28" i="2" s="1"/>
  <c r="AR27" i="2"/>
  <c r="AQ27" i="2"/>
  <c r="AS27" i="2" s="1"/>
  <c r="AR26" i="2"/>
  <c r="AQ26" i="2"/>
  <c r="AS26" i="2" s="1"/>
  <c r="AR25" i="2"/>
  <c r="AQ25" i="2"/>
  <c r="AS25" i="2" s="1"/>
  <c r="AR24" i="2"/>
  <c r="AQ24" i="2"/>
  <c r="AS24" i="2" s="1"/>
  <c r="AR23" i="2"/>
  <c r="AQ23" i="2"/>
  <c r="AS23" i="2" s="1"/>
  <c r="AR22" i="2"/>
  <c r="AQ22" i="2"/>
  <c r="AS22" i="2" s="1"/>
  <c r="AR21" i="2"/>
  <c r="AQ21" i="2"/>
  <c r="AS21" i="2" s="1"/>
  <c r="AR20" i="2"/>
  <c r="AQ20" i="2"/>
  <c r="AS20" i="2" s="1"/>
  <c r="AR19" i="2"/>
  <c r="AQ19" i="2"/>
  <c r="AS19" i="2" s="1"/>
  <c r="AR18" i="2"/>
  <c r="AQ18" i="2"/>
  <c r="AS18" i="2" s="1"/>
  <c r="AR17" i="2"/>
  <c r="AQ17" i="2"/>
  <c r="AS17" i="2" s="1"/>
  <c r="AS16" i="2"/>
  <c r="AR16" i="2"/>
  <c r="AQ16" i="2"/>
  <c r="AR15" i="2"/>
  <c r="AQ15" i="2"/>
  <c r="AS15" i="2" s="1"/>
  <c r="AR14" i="2"/>
  <c r="AQ14" i="2"/>
  <c r="AS14" i="2" s="1"/>
  <c r="AR13" i="2"/>
  <c r="AQ13" i="2"/>
  <c r="AS13" i="2" s="1"/>
  <c r="AR12" i="2"/>
  <c r="AQ12" i="2"/>
  <c r="AS12" i="2" s="1"/>
</calcChain>
</file>

<file path=xl/sharedStrings.xml><?xml version="1.0" encoding="utf-8"?>
<sst xmlns="http://schemas.openxmlformats.org/spreadsheetml/2006/main" count="1656" uniqueCount="165">
  <si>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</si>
  <si>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</si>
  <si>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</si>
  <si>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</si>
  <si>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</si>
  <si>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МАОУ гимназия №39 "Французская гимназия"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</si>
  <si>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</si>
  <si>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</si>
  <si>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</si>
  <si>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</si>
  <si>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</si>
  <si>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</si>
  <si>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</si>
  <si>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</si>
  <si>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Региональный</t>
  </si>
  <si>
    <t>Приказ №</t>
  </si>
  <si>
    <t>№ 212-од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</si>
  <si>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</si>
  <si>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</si>
  <si>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</si>
  <si>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</si>
  <si>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</si>
  <si>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</si>
  <si>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</si>
  <si>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Полугодие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</si>
  <si>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</si>
  <si>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</si>
  <si>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</si>
  <si>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</si>
  <si>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</si>
  <si>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</si>
  <si>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</si>
  <si>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</si>
  <si>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</si>
  <si>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</si>
  <si>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</si>
  <si>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</si>
  <si>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</si>
  <si>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</si>
  <si>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</si>
  <si>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</si>
  <si>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</si>
  <si>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</si>
  <si>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</si>
  <si>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</si>
  <si>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</si>
  <si>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</si>
  <si>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</si>
  <si>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</si>
  <si>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</si>
  <si>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</si>
  <si>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1г</t>
  </si>
  <si>
    <t>1д</t>
  </si>
  <si>
    <t>1е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</si>
  <si>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</si>
  <si>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</si>
  <si>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</si>
  <si>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</si>
  <si>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</si>
  <si>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</si>
  <si>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</si>
  <si>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</si>
  <si>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</si>
  <si>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</si>
  <si>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 xml:space="preserve">КР </t>
  </si>
  <si>
    <t xml:space="preserve">ПР </t>
  </si>
  <si>
    <t>КР</t>
  </si>
  <si>
    <t>2б</t>
  </si>
  <si>
    <t>2в</t>
  </si>
  <si>
    <t>2г</t>
  </si>
  <si>
    <t>2д</t>
  </si>
  <si>
    <t>2е</t>
  </si>
  <si>
    <t>ПР</t>
  </si>
  <si>
    <t>Иностранный язык (французский)</t>
  </si>
  <si>
    <t>3 класс</t>
  </si>
  <si>
    <t>3а</t>
  </si>
  <si>
    <t xml:space="preserve">КР  </t>
  </si>
  <si>
    <t>3б</t>
  </si>
  <si>
    <t>3в</t>
  </si>
  <si>
    <t>3г</t>
  </si>
  <si>
    <t>3д</t>
  </si>
  <si>
    <t>3у</t>
  </si>
  <si>
    <t>4 класс</t>
  </si>
  <si>
    <t>4а</t>
  </si>
  <si>
    <t>4б</t>
  </si>
  <si>
    <t>4в</t>
  </si>
  <si>
    <t>4г</t>
  </si>
  <si>
    <t>4д</t>
  </si>
  <si>
    <t>4е</t>
  </si>
  <si>
    <t>4у</t>
  </si>
  <si>
    <t>4э</t>
  </si>
  <si>
    <t>Основы религиозных культур и светской этики</t>
  </si>
  <si>
    <t>5 класс</t>
  </si>
  <si>
    <t>5а</t>
  </si>
  <si>
    <t>5б</t>
  </si>
  <si>
    <t>5в</t>
  </si>
  <si>
    <t>5д</t>
  </si>
  <si>
    <t>5е</t>
  </si>
  <si>
    <t>5з</t>
  </si>
  <si>
    <t>Литература</t>
  </si>
  <si>
    <t>Второй иностранный язык (английский)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</si>
  <si>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</si>
  <si>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</si>
  <si>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</si>
  <si>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</si>
  <si>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</si>
  <si>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</si>
  <si>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</si>
  <si>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</si>
  <si>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6г</t>
  </si>
  <si>
    <t>6д</t>
  </si>
  <si>
    <t>6е</t>
  </si>
  <si>
    <t>6з</t>
  </si>
  <si>
    <t>7 класс</t>
  </si>
  <si>
    <t>7а</t>
  </si>
  <si>
    <t>7б</t>
  </si>
  <si>
    <t>7в</t>
  </si>
  <si>
    <t>7г</t>
  </si>
  <si>
    <t>7е</t>
  </si>
  <si>
    <t>7з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</si>
  <si>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</si>
  <si>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</si>
  <si>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</si>
  <si>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</si>
  <si>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</si>
  <si>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</si>
  <si>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</si>
  <si>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</si>
  <si>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</si>
  <si>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</si>
  <si>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</si>
  <si>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</si>
  <si>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</si>
  <si>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</si>
  <si>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</si>
  <si>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Обществознание</t>
  </si>
  <si>
    <t>10 класс</t>
  </si>
  <si>
    <t>10а</t>
  </si>
  <si>
    <t>10б</t>
  </si>
  <si>
    <t>10в</t>
  </si>
  <si>
    <t>Иностранный язык</t>
  </si>
  <si>
    <t>Алгебра и начала математического анализа</t>
  </si>
  <si>
    <t>КР (У)</t>
  </si>
  <si>
    <t>КР(У)</t>
  </si>
  <si>
    <t>КР(Б)</t>
  </si>
  <si>
    <t>Индивидуальный проект</t>
  </si>
  <si>
    <t>11 класс</t>
  </si>
  <si>
    <t>11а</t>
  </si>
  <si>
    <t>ИС 03.12</t>
  </si>
  <si>
    <t>11б</t>
  </si>
  <si>
    <t>11в</t>
  </si>
  <si>
    <t>КР(У)(Б)</t>
  </si>
  <si>
    <t>ПР 07.10</t>
  </si>
  <si>
    <t>ПР 06.10</t>
  </si>
  <si>
    <t>ПР 08.10</t>
  </si>
  <si>
    <t>Отчет о совместимости для График оценочных процедур.xls</t>
  </si>
  <si>
    <t>Дата отчета: 04.09.2025 11:34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</si>
  <si>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</si>
  <si>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</si>
  <si>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</si>
  <si>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</si>
  <si>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</si>
  <si>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</si>
  <si>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Приложение 1 к приказу от 10.09.2025г. </t>
  </si>
  <si>
    <t xml:space="preserve"> №212-од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</si>
</sst>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rgb="FF000000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/>
    <xf numFmtId="49" fontId="7" fillId="0" borderId="2" xfId="0" applyNumberFormat="1" applyFont="1" applyBorder="1" applyAlignment="1">
      <alignment vertical="center"/>
    </xf>
    <xf numFmtId="0" fontId="8" fillId="0" borderId="0" xfId="0" applyFont="1" applyAlignme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/>
    <xf numFmtId="49" fontId="6" fillId="0" borderId="1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0" borderId="7" xfId="0" applyFont="1" applyBorder="1" applyAlignment="1"/>
    <xf numFmtId="0" fontId="6" fillId="0" borderId="0" xfId="0" applyFont="1" applyAlignment="1">
      <alignment wrapText="1"/>
    </xf>
    <xf numFmtId="0" fontId="6" fillId="4" borderId="15" xfId="0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/>
    <xf numFmtId="0" fontId="1" fillId="0" borderId="12" xfId="0" applyFont="1" applyBorder="1" applyAlignment="1"/>
    <xf numFmtId="0" fontId="2" fillId="0" borderId="0" xfId="0" applyFont="1" applyAlignment="1">
      <alignment vertical="top" wrapText="1"/>
    </xf>
    <xf numFmtId="0" fontId="6" fillId="3" borderId="15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7" borderId="2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7" borderId="21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/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10" fontId="6" fillId="0" borderId="1" xfId="0" applyNumberFormat="1" applyFont="1" applyBorder="1" applyAlignment="1"/>
    <xf numFmtId="0" fontId="13" fillId="7" borderId="2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8" fillId="9" borderId="1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165" fontId="13" fillId="1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3" fillId="7" borderId="2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wrapText="1"/>
    </xf>
    <xf numFmtId="165" fontId="13" fillId="9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3" fillId="7" borderId="13" xfId="0" applyFont="1" applyFill="1" applyBorder="1" applyAlignment="1">
      <alignment horizontal="center" vertical="center" wrapText="1"/>
    </xf>
    <xf numFmtId="0" fontId="10" fillId="0" borderId="19" xfId="0" applyFont="1" applyBorder="1"/>
    <xf numFmtId="0" fontId="10" fillId="0" borderId="20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5" xfId="0" applyFont="1" applyBorder="1"/>
    <xf numFmtId="0" fontId="13" fillId="7" borderId="6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2" xfId="0" applyFont="1" applyBorder="1"/>
    <xf numFmtId="0" fontId="13" fillId="8" borderId="13" xfId="0" applyFont="1" applyFill="1" applyBorder="1" applyAlignment="1">
      <alignment horizontal="center" vertical="center" textRotation="90" wrapText="1"/>
    </xf>
    <xf numFmtId="0" fontId="10" fillId="0" borderId="22" xfId="0" applyFont="1" applyBorder="1"/>
    <xf numFmtId="0" fontId="6" fillId="8" borderId="13" xfId="0" applyFont="1" applyFill="1" applyBorder="1" applyAlignment="1">
      <alignment horizontal="center" vertical="center" textRotation="90" wrapText="1"/>
    </xf>
    <xf numFmtId="0" fontId="13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0" fillId="0" borderId="9" xfId="0" applyFont="1" applyBorder="1"/>
    <xf numFmtId="0" fontId="0" fillId="0" borderId="0" xfId="0" applyFont="1" applyAlignment="1"/>
    <xf numFmtId="0" fontId="10" fillId="0" borderId="10" xfId="0" applyFont="1" applyBorder="1"/>
    <xf numFmtId="49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0" fillId="0" borderId="18" xfId="0" applyFont="1" applyBorder="1"/>
    <xf numFmtId="0" fontId="6" fillId="8" borderId="23" xfId="0" applyFont="1" applyFill="1" applyBorder="1" applyAlignment="1">
      <alignment horizontal="center"/>
    </xf>
    <xf numFmtId="0" fontId="10" fillId="0" borderId="24" xfId="0" applyFont="1" applyBorder="1"/>
    <xf numFmtId="0" fontId="8" fillId="0" borderId="1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0"/>
  <sheetViews>
    <sheetView tabSelected="1" topLeftCell="A91" workbookViewId="0">
      <selection activeCell="G5" sqref="G5:W7"/>
    </sheetView>
  </sheetViews>
  <sheetFormatPr defaultColWidth="14.44140625" defaultRowHeight="15" customHeight="1" x14ac:dyDescent="0.3"/>
  <cols>
    <col min="1" max="1" width="11.5546875" customWidth="1"/>
    <col min="2" max="2" width="10.6640625" customWidth="1"/>
    <col min="3" max="3" width="10.33203125" customWidth="1"/>
    <col min="4" max="5" width="9.44140625" customWidth="1"/>
    <col min="6" max="6" width="6" customWidth="1"/>
    <col min="7" max="7" width="5.44140625" customWidth="1"/>
    <col min="8" max="8" width="6" customWidth="1"/>
    <col min="9" max="9" width="7.44140625" customWidth="1"/>
    <col min="10" max="10" width="6.44140625" customWidth="1"/>
    <col min="11" max="11" width="8.5546875" customWidth="1"/>
    <col min="12" max="12" width="8.33203125" customWidth="1"/>
    <col min="13" max="14" width="7.6640625" customWidth="1"/>
    <col min="15" max="15" width="5.6640625" customWidth="1"/>
    <col min="16" max="16" width="6.33203125" customWidth="1"/>
    <col min="17" max="17" width="5.88671875" customWidth="1"/>
    <col min="18" max="18" width="6.88671875" customWidth="1"/>
    <col min="19" max="19" width="5.88671875" customWidth="1"/>
    <col min="20" max="20" width="8.6640625" customWidth="1"/>
    <col min="21" max="35" width="4.33203125" customWidth="1"/>
    <col min="36" max="36" width="4" customWidth="1"/>
    <col min="37" max="41" width="4.33203125" customWidth="1"/>
    <col min="42" max="42" width="5.44140625" customWidth="1"/>
    <col min="43" max="43" width="6.6640625" customWidth="1"/>
    <col min="44" max="44" width="6" customWidth="1"/>
    <col min="45" max="45" width="7.44140625" customWidth="1"/>
    <col min="46" max="46" width="13" customWidth="1"/>
    <col min="47" max="48" width="9.109375" customWidth="1"/>
  </cols>
  <sheetData>
    <row r="1" spans="1:48" ht="63" customHeight="1" x14ac:dyDescent="0.3">
      <c r="A1" s="1" t="s">
        <v>163</v>
      </c>
      <c r="B1" s="1"/>
      <c r="C1" s="1"/>
      <c r="D1" s="1"/>
      <c r="E1" s="1" t="s">
        <v>164</v>
      </c>
      <c r="F1" s="1"/>
      <c r="G1" s="1"/>
      <c r="H1" s="1"/>
      <c r="I1" s="2"/>
      <c r="J1" s="2"/>
      <c r="K1" s="2"/>
      <c r="L1" s="3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4"/>
      <c r="AE1" s="2"/>
      <c r="AF1" s="2"/>
      <c r="AG1" s="2"/>
      <c r="AH1" s="2"/>
      <c r="AI1" s="2"/>
      <c r="AJ1" s="2"/>
      <c r="AK1" s="2"/>
      <c r="AL1" s="4"/>
      <c r="AM1" s="4"/>
      <c r="AN1" s="4"/>
      <c r="AO1" s="4"/>
      <c r="AP1" s="4"/>
      <c r="AQ1" s="4"/>
      <c r="AR1" s="4"/>
      <c r="AS1" s="4"/>
      <c r="AT1" s="2"/>
      <c r="AU1" s="2"/>
      <c r="AV1" s="2"/>
    </row>
    <row r="2" spans="1:48" ht="21.75" customHeight="1" x14ac:dyDescent="0.45">
      <c r="A2" s="141" t="s">
        <v>1</v>
      </c>
      <c r="B2" s="142" t="s">
        <v>2</v>
      </c>
      <c r="C2" s="142"/>
      <c r="D2" s="142"/>
      <c r="E2" s="5"/>
      <c r="F2" s="1"/>
      <c r="G2" s="6" t="s">
        <v>3</v>
      </c>
      <c r="H2" s="1"/>
      <c r="I2" s="7"/>
      <c r="J2" s="7"/>
      <c r="K2" s="7"/>
      <c r="L2" s="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5"/>
      <c r="AJ2" s="5"/>
      <c r="AK2" s="5"/>
      <c r="AL2" s="8"/>
      <c r="AM2" s="8"/>
      <c r="AN2" s="8"/>
      <c r="AO2" s="9"/>
      <c r="AP2" s="9"/>
      <c r="AQ2" s="9"/>
      <c r="AR2" s="9"/>
      <c r="AS2" s="9"/>
      <c r="AT2" s="5"/>
      <c r="AU2" s="5"/>
      <c r="AV2" s="5"/>
    </row>
    <row r="3" spans="1:48" ht="50.25" customHeight="1" x14ac:dyDescent="0.3">
      <c r="A3" s="141" t="s">
        <v>4</v>
      </c>
      <c r="B3" s="143" t="s">
        <v>5</v>
      </c>
      <c r="C3" s="143"/>
      <c r="D3" s="143"/>
      <c r="E3" s="10"/>
      <c r="F3" s="10"/>
      <c r="G3" s="120" t="s">
        <v>6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2"/>
      <c r="X3" s="121" t="s">
        <v>7</v>
      </c>
      <c r="Y3" s="101"/>
      <c r="Z3" s="101"/>
      <c r="AA3" s="101"/>
      <c r="AB3" s="102"/>
      <c r="AC3" s="122" t="s">
        <v>8</v>
      </c>
      <c r="AD3" s="104"/>
      <c r="AE3" s="104"/>
      <c r="AF3" s="104"/>
      <c r="AG3" s="104"/>
      <c r="AH3" s="104"/>
      <c r="AI3" s="104"/>
      <c r="AJ3" s="104"/>
      <c r="AK3" s="104"/>
      <c r="AL3" s="104"/>
      <c r="AM3" s="105"/>
      <c r="AN3" s="126" t="s">
        <v>9</v>
      </c>
      <c r="AO3" s="105"/>
      <c r="AP3" s="11" t="s">
        <v>10</v>
      </c>
      <c r="AQ3" s="11"/>
      <c r="AR3" s="12"/>
      <c r="AS3" s="5"/>
      <c r="AT3" s="5"/>
      <c r="AU3" s="13"/>
      <c r="AV3" s="5"/>
    </row>
    <row r="4" spans="1:48" ht="22.5" customHeight="1" x14ac:dyDescent="0.3">
      <c r="A4" s="5"/>
      <c r="B4" s="136" t="s">
        <v>11</v>
      </c>
      <c r="C4" s="124"/>
      <c r="D4" s="5"/>
      <c r="E4" s="5"/>
      <c r="F4" s="14"/>
      <c r="G4" s="15" t="s">
        <v>12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27" t="s">
        <v>13</v>
      </c>
      <c r="Y4" s="104"/>
      <c r="Z4" s="104"/>
      <c r="AA4" s="104"/>
      <c r="AB4" s="105"/>
      <c r="AC4" s="123"/>
      <c r="AD4" s="124"/>
      <c r="AE4" s="124"/>
      <c r="AF4" s="124"/>
      <c r="AG4" s="124"/>
      <c r="AH4" s="124"/>
      <c r="AI4" s="124"/>
      <c r="AJ4" s="124"/>
      <c r="AK4" s="124"/>
      <c r="AL4" s="124"/>
      <c r="AM4" s="125"/>
      <c r="AN4" s="123"/>
      <c r="AO4" s="125"/>
      <c r="AP4" s="117" t="s">
        <v>14</v>
      </c>
      <c r="AQ4" s="102"/>
      <c r="AR4" s="5"/>
      <c r="AS4" s="5"/>
      <c r="AT4" s="5"/>
      <c r="AU4" s="13"/>
      <c r="AV4" s="5"/>
    </row>
    <row r="5" spans="1:48" ht="42.75" customHeight="1" x14ac:dyDescent="0.3">
      <c r="A5" s="17" t="s">
        <v>15</v>
      </c>
      <c r="B5" s="18" t="s">
        <v>16</v>
      </c>
      <c r="C5" s="19" t="s">
        <v>17</v>
      </c>
      <c r="D5" s="20"/>
      <c r="E5" s="5"/>
      <c r="F5" s="14"/>
      <c r="G5" s="128" t="s">
        <v>18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6"/>
      <c r="Y5" s="107"/>
      <c r="Z5" s="107"/>
      <c r="AA5" s="107"/>
      <c r="AB5" s="108"/>
      <c r="AC5" s="106"/>
      <c r="AD5" s="107"/>
      <c r="AE5" s="107"/>
      <c r="AF5" s="107"/>
      <c r="AG5" s="107"/>
      <c r="AH5" s="107"/>
      <c r="AI5" s="107"/>
      <c r="AJ5" s="107"/>
      <c r="AK5" s="107"/>
      <c r="AL5" s="107"/>
      <c r="AM5" s="108"/>
      <c r="AN5" s="106"/>
      <c r="AO5" s="108"/>
      <c r="AP5" s="118" t="s">
        <v>4</v>
      </c>
      <c r="AQ5" s="102"/>
      <c r="AR5" s="5"/>
      <c r="AS5" s="5"/>
      <c r="AT5" s="5"/>
      <c r="AU5" s="13"/>
      <c r="AV5" s="5"/>
    </row>
    <row r="6" spans="1:48" ht="35.25" customHeight="1" x14ac:dyDescent="0.3">
      <c r="A6" s="21" t="s">
        <v>19</v>
      </c>
      <c r="B6" s="22">
        <v>45910</v>
      </c>
      <c r="C6" s="19" t="s">
        <v>20</v>
      </c>
      <c r="D6" s="23"/>
      <c r="E6" s="24"/>
      <c r="F6" s="14"/>
      <c r="G6" s="123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5"/>
      <c r="X6" s="129" t="s">
        <v>21</v>
      </c>
      <c r="Y6" s="104"/>
      <c r="Z6" s="104"/>
      <c r="AA6" s="104"/>
      <c r="AB6" s="104"/>
      <c r="AC6" s="25" t="s">
        <v>22</v>
      </c>
      <c r="AD6" s="26"/>
      <c r="AE6" s="26"/>
      <c r="AF6" s="26"/>
      <c r="AG6" s="26"/>
      <c r="AH6" s="8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customHeight="1" x14ac:dyDescent="0.3">
      <c r="A7" s="137" t="s">
        <v>23</v>
      </c>
      <c r="B7" s="102"/>
      <c r="C7" s="138" t="s">
        <v>24</v>
      </c>
      <c r="D7" s="102"/>
      <c r="E7" s="5"/>
      <c r="F7" s="14"/>
      <c r="G7" s="106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8"/>
      <c r="X7" s="5"/>
      <c r="Y7" s="27"/>
      <c r="Z7" s="5"/>
      <c r="AA7" s="5"/>
      <c r="AB7" s="27"/>
      <c r="AC7" s="28" t="s">
        <v>25</v>
      </c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29"/>
      <c r="AQ7" s="29"/>
      <c r="AR7" s="29"/>
      <c r="AS7" s="5"/>
      <c r="AT7" s="5"/>
      <c r="AU7" s="5"/>
      <c r="AV7" s="5"/>
    </row>
    <row r="8" spans="1:48" ht="22.5" customHeight="1" x14ac:dyDescent="0.3">
      <c r="A8" s="30"/>
      <c r="B8" s="30"/>
      <c r="C8" s="30"/>
      <c r="D8" s="31"/>
      <c r="E8" s="31"/>
      <c r="F8" s="31"/>
      <c r="G8" s="31"/>
      <c r="H8" s="31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30"/>
      <c r="Y8" s="5"/>
      <c r="Z8" s="32"/>
      <c r="AA8" s="32"/>
      <c r="AB8" s="32"/>
      <c r="AC8" s="33" t="s">
        <v>26</v>
      </c>
      <c r="AD8" s="29"/>
      <c r="AE8" s="29"/>
      <c r="AF8" s="29"/>
      <c r="AG8" s="29"/>
      <c r="AH8" s="29"/>
      <c r="AI8" s="29"/>
      <c r="AJ8" s="29"/>
      <c r="AK8" s="8"/>
      <c r="AL8" s="34"/>
      <c r="AM8" s="29"/>
      <c r="AN8" s="29"/>
      <c r="AO8" s="29"/>
      <c r="AP8" s="29"/>
      <c r="AQ8" s="29"/>
      <c r="AR8" s="29"/>
      <c r="AS8" s="8"/>
      <c r="AT8" s="5"/>
      <c r="AU8" s="5"/>
      <c r="AV8" s="5"/>
    </row>
    <row r="9" spans="1:48" ht="120.75" customHeight="1" x14ac:dyDescent="0.3">
      <c r="A9" s="135" t="s">
        <v>27</v>
      </c>
      <c r="B9" s="107"/>
      <c r="C9" s="107"/>
      <c r="D9" s="108"/>
      <c r="E9" s="130" t="s">
        <v>28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14" t="s">
        <v>29</v>
      </c>
      <c r="AR9" s="114" t="s">
        <v>30</v>
      </c>
      <c r="AS9" s="119" t="s">
        <v>31</v>
      </c>
      <c r="AT9" s="27"/>
      <c r="AU9" s="27"/>
      <c r="AV9" s="27"/>
    </row>
    <row r="10" spans="1:48" ht="21.75" customHeight="1" x14ac:dyDescent="0.3">
      <c r="A10" s="103" t="s">
        <v>32</v>
      </c>
      <c r="B10" s="105"/>
      <c r="C10" s="97" t="s">
        <v>33</v>
      </c>
      <c r="D10" s="35" t="s">
        <v>34</v>
      </c>
      <c r="E10" s="112" t="s">
        <v>35</v>
      </c>
      <c r="F10" s="101"/>
      <c r="G10" s="101"/>
      <c r="H10" s="102"/>
      <c r="I10" s="112" t="s">
        <v>36</v>
      </c>
      <c r="J10" s="101"/>
      <c r="K10" s="101"/>
      <c r="L10" s="102"/>
      <c r="M10" s="112" t="s">
        <v>37</v>
      </c>
      <c r="N10" s="101"/>
      <c r="O10" s="101"/>
      <c r="P10" s="102"/>
      <c r="Q10" s="112" t="s">
        <v>38</v>
      </c>
      <c r="R10" s="101"/>
      <c r="S10" s="101"/>
      <c r="T10" s="102"/>
      <c r="U10" s="112" t="s">
        <v>39</v>
      </c>
      <c r="V10" s="101"/>
      <c r="W10" s="102"/>
      <c r="X10" s="112" t="s">
        <v>40</v>
      </c>
      <c r="Y10" s="101"/>
      <c r="Z10" s="101"/>
      <c r="AA10" s="102"/>
      <c r="AB10" s="112" t="s">
        <v>41</v>
      </c>
      <c r="AC10" s="101"/>
      <c r="AD10" s="102"/>
      <c r="AE10" s="112" t="s">
        <v>42</v>
      </c>
      <c r="AF10" s="101"/>
      <c r="AG10" s="101"/>
      <c r="AH10" s="101"/>
      <c r="AI10" s="102"/>
      <c r="AJ10" s="112" t="s">
        <v>43</v>
      </c>
      <c r="AK10" s="101"/>
      <c r="AL10" s="102"/>
      <c r="AM10" s="112" t="s">
        <v>44</v>
      </c>
      <c r="AN10" s="101"/>
      <c r="AO10" s="101"/>
      <c r="AP10" s="102"/>
      <c r="AQ10" s="98"/>
      <c r="AR10" s="98"/>
      <c r="AS10" s="98"/>
      <c r="AT10" s="27"/>
      <c r="AU10" s="27"/>
      <c r="AV10" s="27"/>
    </row>
    <row r="11" spans="1:48" ht="11.25" customHeight="1" x14ac:dyDescent="0.3">
      <c r="A11" s="106"/>
      <c r="B11" s="108"/>
      <c r="C11" s="99"/>
      <c r="D11" s="35" t="s">
        <v>45</v>
      </c>
      <c r="E11" s="36">
        <v>1</v>
      </c>
      <c r="F11" s="36">
        <v>2</v>
      </c>
      <c r="G11" s="36">
        <v>3</v>
      </c>
      <c r="H11" s="36">
        <v>4</v>
      </c>
      <c r="I11" s="36">
        <v>5</v>
      </c>
      <c r="J11" s="36">
        <v>6</v>
      </c>
      <c r="K11" s="36">
        <v>7</v>
      </c>
      <c r="L11" s="36">
        <v>8</v>
      </c>
      <c r="M11" s="36">
        <v>9</v>
      </c>
      <c r="N11" s="36">
        <v>10</v>
      </c>
      <c r="O11" s="36">
        <v>11</v>
      </c>
      <c r="P11" s="36">
        <v>12</v>
      </c>
      <c r="Q11" s="36">
        <v>13</v>
      </c>
      <c r="R11" s="36">
        <v>14</v>
      </c>
      <c r="S11" s="36">
        <v>15</v>
      </c>
      <c r="T11" s="36">
        <v>16</v>
      </c>
      <c r="U11" s="36">
        <v>17</v>
      </c>
      <c r="V11" s="36">
        <v>18</v>
      </c>
      <c r="W11" s="36">
        <v>19</v>
      </c>
      <c r="X11" s="36">
        <v>20</v>
      </c>
      <c r="Y11" s="36">
        <v>21</v>
      </c>
      <c r="Z11" s="36">
        <v>22</v>
      </c>
      <c r="AA11" s="36">
        <v>23</v>
      </c>
      <c r="AB11" s="36">
        <v>24</v>
      </c>
      <c r="AC11" s="36">
        <v>25</v>
      </c>
      <c r="AD11" s="36">
        <v>26</v>
      </c>
      <c r="AE11" s="36">
        <v>27</v>
      </c>
      <c r="AF11" s="36">
        <v>28</v>
      </c>
      <c r="AG11" s="36">
        <v>29</v>
      </c>
      <c r="AH11" s="36">
        <v>30</v>
      </c>
      <c r="AI11" s="36">
        <v>31</v>
      </c>
      <c r="AJ11" s="36">
        <v>32</v>
      </c>
      <c r="AK11" s="36">
        <v>33</v>
      </c>
      <c r="AL11" s="36">
        <v>34</v>
      </c>
      <c r="AM11" s="36">
        <v>35</v>
      </c>
      <c r="AN11" s="36">
        <v>36</v>
      </c>
      <c r="AO11" s="36">
        <v>37</v>
      </c>
      <c r="AP11" s="36">
        <v>38</v>
      </c>
      <c r="AQ11" s="99"/>
      <c r="AR11" s="99"/>
      <c r="AS11" s="99"/>
      <c r="AT11" s="37"/>
      <c r="AU11" s="37"/>
      <c r="AV11" s="37"/>
    </row>
    <row r="12" spans="1:48" ht="11.25" customHeight="1" x14ac:dyDescent="0.3">
      <c r="A12" s="109" t="s">
        <v>46</v>
      </c>
      <c r="B12" s="97" t="s">
        <v>47</v>
      </c>
      <c r="C12" s="38" t="s">
        <v>48</v>
      </c>
      <c r="D12" s="39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40">
        <f t="shared" ref="AQ12:AQ59" si="0">COUNTA(E12:AP12)</f>
        <v>0</v>
      </c>
      <c r="AR12" s="20">
        <f t="shared" ref="AR12:AR17" si="1">33*5</f>
        <v>165</v>
      </c>
      <c r="AS12" s="41">
        <f t="shared" ref="AS12:AS59" si="2">AQ12/AR12</f>
        <v>0</v>
      </c>
      <c r="AT12" s="37"/>
      <c r="AU12" s="37"/>
      <c r="AV12" s="37"/>
    </row>
    <row r="13" spans="1:48" ht="12.75" customHeight="1" x14ac:dyDescent="0.3">
      <c r="A13" s="98"/>
      <c r="B13" s="98"/>
      <c r="C13" s="38" t="s">
        <v>49</v>
      </c>
      <c r="D13" s="2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N13" s="43"/>
      <c r="AO13" s="43"/>
      <c r="AP13" s="43"/>
      <c r="AQ13" s="40">
        <f t="shared" si="0"/>
        <v>0</v>
      </c>
      <c r="AR13" s="20">
        <f t="shared" si="1"/>
        <v>165</v>
      </c>
      <c r="AS13" s="41">
        <f t="shared" si="2"/>
        <v>0</v>
      </c>
      <c r="AT13" s="5"/>
      <c r="AU13" s="5"/>
      <c r="AV13" s="5"/>
    </row>
    <row r="14" spans="1:48" ht="12.75" customHeight="1" x14ac:dyDescent="0.3">
      <c r="A14" s="98"/>
      <c r="B14" s="98"/>
      <c r="C14" s="38" t="s">
        <v>50</v>
      </c>
      <c r="D14" s="20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43"/>
      <c r="AO14" s="43"/>
      <c r="AP14" s="43"/>
      <c r="AQ14" s="40">
        <f t="shared" si="0"/>
        <v>0</v>
      </c>
      <c r="AR14" s="20">
        <f t="shared" si="1"/>
        <v>165</v>
      </c>
      <c r="AS14" s="41">
        <f t="shared" si="2"/>
        <v>0</v>
      </c>
      <c r="AT14" s="5"/>
      <c r="AU14" s="5"/>
      <c r="AV14" s="5"/>
    </row>
    <row r="15" spans="1:48" ht="12.75" customHeight="1" x14ac:dyDescent="0.3">
      <c r="A15" s="98"/>
      <c r="B15" s="98"/>
      <c r="C15" s="38" t="s">
        <v>51</v>
      </c>
      <c r="D15" s="20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3"/>
      <c r="AN15" s="43"/>
      <c r="AO15" s="43"/>
      <c r="AP15" s="43"/>
      <c r="AQ15" s="40">
        <f t="shared" si="0"/>
        <v>0</v>
      </c>
      <c r="AR15" s="20">
        <f t="shared" si="1"/>
        <v>165</v>
      </c>
      <c r="AS15" s="41">
        <f t="shared" si="2"/>
        <v>0</v>
      </c>
      <c r="AT15" s="5"/>
      <c r="AU15" s="5"/>
      <c r="AV15" s="5"/>
    </row>
    <row r="16" spans="1:48" ht="12.75" customHeight="1" x14ac:dyDescent="0.3">
      <c r="A16" s="98"/>
      <c r="B16" s="98"/>
      <c r="C16" s="38" t="s">
        <v>52</v>
      </c>
      <c r="D16" s="20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43"/>
      <c r="AO16" s="43"/>
      <c r="AP16" s="43"/>
      <c r="AQ16" s="40">
        <f t="shared" si="0"/>
        <v>0</v>
      </c>
      <c r="AR16" s="20">
        <f t="shared" si="1"/>
        <v>165</v>
      </c>
      <c r="AS16" s="41">
        <f t="shared" si="2"/>
        <v>0</v>
      </c>
      <c r="AT16" s="5"/>
      <c r="AU16" s="5"/>
      <c r="AV16" s="5"/>
    </row>
    <row r="17" spans="1:48" ht="12.75" customHeight="1" x14ac:dyDescent="0.3">
      <c r="A17" s="98"/>
      <c r="B17" s="99"/>
      <c r="C17" s="38" t="s">
        <v>53</v>
      </c>
      <c r="D17" s="20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N17" s="43"/>
      <c r="AO17" s="43"/>
      <c r="AP17" s="43"/>
      <c r="AQ17" s="40">
        <f t="shared" si="0"/>
        <v>0</v>
      </c>
      <c r="AR17" s="20">
        <f t="shared" si="1"/>
        <v>165</v>
      </c>
      <c r="AS17" s="41">
        <f t="shared" si="2"/>
        <v>0</v>
      </c>
      <c r="AT17" s="5"/>
      <c r="AU17" s="5"/>
      <c r="AV17" s="5"/>
    </row>
    <row r="18" spans="1:48" ht="12.75" customHeight="1" x14ac:dyDescent="0.3">
      <c r="A18" s="98"/>
      <c r="B18" s="97" t="s">
        <v>54</v>
      </c>
      <c r="C18" s="38" t="s">
        <v>48</v>
      </c>
      <c r="D18" s="44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43"/>
      <c r="AO18" s="43"/>
      <c r="AP18" s="43"/>
      <c r="AQ18" s="40">
        <f t="shared" si="0"/>
        <v>0</v>
      </c>
      <c r="AR18" s="20">
        <f t="shared" ref="AR18:AR29" si="3">33*4</f>
        <v>132</v>
      </c>
      <c r="AS18" s="41">
        <f t="shared" si="2"/>
        <v>0</v>
      </c>
      <c r="AT18" s="5"/>
      <c r="AU18" s="5"/>
      <c r="AV18" s="5"/>
    </row>
    <row r="19" spans="1:48" ht="12.75" customHeight="1" x14ac:dyDescent="0.3">
      <c r="A19" s="98"/>
      <c r="B19" s="98"/>
      <c r="C19" s="38" t="s">
        <v>49</v>
      </c>
      <c r="D19" s="44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3"/>
      <c r="AN19" s="43"/>
      <c r="AO19" s="43"/>
      <c r="AP19" s="43"/>
      <c r="AQ19" s="40">
        <f t="shared" si="0"/>
        <v>0</v>
      </c>
      <c r="AR19" s="20">
        <f t="shared" si="3"/>
        <v>132</v>
      </c>
      <c r="AS19" s="41">
        <f t="shared" si="2"/>
        <v>0</v>
      </c>
      <c r="AT19" s="5"/>
      <c r="AU19" s="5"/>
      <c r="AV19" s="5"/>
    </row>
    <row r="20" spans="1:48" ht="12.75" customHeight="1" x14ac:dyDescent="0.3">
      <c r="A20" s="98"/>
      <c r="B20" s="98"/>
      <c r="C20" s="38" t="s">
        <v>50</v>
      </c>
      <c r="D20" s="44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  <c r="AN20" s="43"/>
      <c r="AO20" s="43"/>
      <c r="AP20" s="43"/>
      <c r="AQ20" s="40">
        <f t="shared" si="0"/>
        <v>0</v>
      </c>
      <c r="AR20" s="20">
        <f t="shared" si="3"/>
        <v>132</v>
      </c>
      <c r="AS20" s="41">
        <f t="shared" si="2"/>
        <v>0</v>
      </c>
      <c r="AT20" s="5"/>
      <c r="AU20" s="5"/>
      <c r="AV20" s="5"/>
    </row>
    <row r="21" spans="1:48" ht="12.75" customHeight="1" x14ac:dyDescent="0.3">
      <c r="A21" s="98"/>
      <c r="B21" s="98"/>
      <c r="C21" s="38" t="s">
        <v>51</v>
      </c>
      <c r="D21" s="44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3"/>
      <c r="AN21" s="43"/>
      <c r="AO21" s="43"/>
      <c r="AP21" s="43"/>
      <c r="AQ21" s="40">
        <f t="shared" si="0"/>
        <v>0</v>
      </c>
      <c r="AR21" s="20">
        <f t="shared" si="3"/>
        <v>132</v>
      </c>
      <c r="AS21" s="41">
        <f t="shared" si="2"/>
        <v>0</v>
      </c>
      <c r="AT21" s="5"/>
      <c r="AU21" s="5"/>
      <c r="AV21" s="5"/>
    </row>
    <row r="22" spans="1:48" ht="12.75" customHeight="1" x14ac:dyDescent="0.3">
      <c r="A22" s="98"/>
      <c r="B22" s="98"/>
      <c r="C22" s="38" t="s">
        <v>52</v>
      </c>
      <c r="D22" s="44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  <c r="AN22" s="43"/>
      <c r="AO22" s="43"/>
      <c r="AP22" s="43"/>
      <c r="AQ22" s="40">
        <f t="shared" si="0"/>
        <v>0</v>
      </c>
      <c r="AR22" s="20">
        <f t="shared" si="3"/>
        <v>132</v>
      </c>
      <c r="AS22" s="41">
        <f t="shared" si="2"/>
        <v>0</v>
      </c>
      <c r="AT22" s="5"/>
      <c r="AU22" s="5"/>
      <c r="AV22" s="5"/>
    </row>
    <row r="23" spans="1:48" ht="12.75" customHeight="1" x14ac:dyDescent="0.3">
      <c r="A23" s="98"/>
      <c r="B23" s="99"/>
      <c r="C23" s="38" t="s">
        <v>53</v>
      </c>
      <c r="D23" s="4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3"/>
      <c r="AN23" s="43"/>
      <c r="AO23" s="43"/>
      <c r="AP23" s="43"/>
      <c r="AQ23" s="40">
        <f t="shared" si="0"/>
        <v>0</v>
      </c>
      <c r="AR23" s="20">
        <f t="shared" si="3"/>
        <v>132</v>
      </c>
      <c r="AS23" s="41">
        <f t="shared" si="2"/>
        <v>0</v>
      </c>
      <c r="AT23" s="5"/>
      <c r="AU23" s="5"/>
      <c r="AV23" s="5"/>
    </row>
    <row r="24" spans="1:48" ht="12.75" customHeight="1" x14ac:dyDescent="0.3">
      <c r="A24" s="98"/>
      <c r="B24" s="97" t="s">
        <v>55</v>
      </c>
      <c r="C24" s="38" t="s">
        <v>48</v>
      </c>
      <c r="D24" s="44"/>
      <c r="E24" s="42"/>
      <c r="F24" s="42"/>
      <c r="G24" s="5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  <c r="AN24" s="43"/>
      <c r="AO24" s="43"/>
      <c r="AP24" s="43"/>
      <c r="AQ24" s="40">
        <f t="shared" si="0"/>
        <v>0</v>
      </c>
      <c r="AR24" s="20">
        <f t="shared" si="3"/>
        <v>132</v>
      </c>
      <c r="AS24" s="41">
        <f t="shared" si="2"/>
        <v>0</v>
      </c>
      <c r="AT24" s="5"/>
      <c r="AU24" s="5"/>
      <c r="AV24" s="5"/>
    </row>
    <row r="25" spans="1:48" ht="12.75" customHeight="1" x14ac:dyDescent="0.3">
      <c r="A25" s="98"/>
      <c r="B25" s="98"/>
      <c r="C25" s="38" t="s">
        <v>49</v>
      </c>
      <c r="D25" s="4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3"/>
      <c r="AN25" s="43"/>
      <c r="AO25" s="43"/>
      <c r="AP25" s="43"/>
      <c r="AQ25" s="40">
        <f t="shared" si="0"/>
        <v>0</v>
      </c>
      <c r="AR25" s="20">
        <f t="shared" si="3"/>
        <v>132</v>
      </c>
      <c r="AS25" s="41">
        <f t="shared" si="2"/>
        <v>0</v>
      </c>
      <c r="AT25" s="5"/>
      <c r="AU25" s="5"/>
      <c r="AV25" s="5"/>
    </row>
    <row r="26" spans="1:48" ht="12.75" customHeight="1" x14ac:dyDescent="0.3">
      <c r="A26" s="98"/>
      <c r="B26" s="98"/>
      <c r="C26" s="38" t="s">
        <v>50</v>
      </c>
      <c r="D26" s="44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N26" s="43"/>
      <c r="AO26" s="43"/>
      <c r="AP26" s="43"/>
      <c r="AQ26" s="40">
        <f t="shared" si="0"/>
        <v>0</v>
      </c>
      <c r="AR26" s="20">
        <f t="shared" si="3"/>
        <v>132</v>
      </c>
      <c r="AS26" s="41">
        <f t="shared" si="2"/>
        <v>0</v>
      </c>
      <c r="AT26" s="5"/>
      <c r="AU26" s="5"/>
      <c r="AV26" s="5"/>
    </row>
    <row r="27" spans="1:48" ht="12.75" customHeight="1" x14ac:dyDescent="0.3">
      <c r="A27" s="98"/>
      <c r="B27" s="98"/>
      <c r="C27" s="38" t="s">
        <v>51</v>
      </c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3"/>
      <c r="AN27" s="43"/>
      <c r="AO27" s="43"/>
      <c r="AP27" s="43"/>
      <c r="AQ27" s="40">
        <f t="shared" si="0"/>
        <v>0</v>
      </c>
      <c r="AR27" s="20">
        <f t="shared" si="3"/>
        <v>132</v>
      </c>
      <c r="AS27" s="41">
        <f t="shared" si="2"/>
        <v>0</v>
      </c>
      <c r="AT27" s="5"/>
      <c r="AU27" s="5"/>
      <c r="AV27" s="5"/>
    </row>
    <row r="28" spans="1:48" ht="12.75" customHeight="1" x14ac:dyDescent="0.3">
      <c r="A28" s="98"/>
      <c r="B28" s="98"/>
      <c r="C28" s="38" t="s">
        <v>52</v>
      </c>
      <c r="D28" s="44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3"/>
      <c r="AN28" s="43"/>
      <c r="AO28" s="43"/>
      <c r="AP28" s="43"/>
      <c r="AQ28" s="40">
        <f t="shared" si="0"/>
        <v>0</v>
      </c>
      <c r="AR28" s="20">
        <f t="shared" si="3"/>
        <v>132</v>
      </c>
      <c r="AS28" s="41">
        <f t="shared" si="2"/>
        <v>0</v>
      </c>
      <c r="AT28" s="5"/>
      <c r="AU28" s="5"/>
      <c r="AV28" s="5"/>
    </row>
    <row r="29" spans="1:48" ht="12.75" customHeight="1" x14ac:dyDescent="0.3">
      <c r="A29" s="98"/>
      <c r="B29" s="99"/>
      <c r="C29" s="38" t="s">
        <v>53</v>
      </c>
      <c r="D29" s="44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3"/>
      <c r="AN29" s="43"/>
      <c r="AO29" s="43"/>
      <c r="AP29" s="43"/>
      <c r="AQ29" s="40">
        <f t="shared" si="0"/>
        <v>0</v>
      </c>
      <c r="AR29" s="20">
        <f t="shared" si="3"/>
        <v>132</v>
      </c>
      <c r="AS29" s="41">
        <f t="shared" si="2"/>
        <v>0</v>
      </c>
      <c r="AT29" s="5"/>
      <c r="AU29" s="5"/>
      <c r="AV29" s="5"/>
    </row>
    <row r="30" spans="1:48" ht="12.75" customHeight="1" x14ac:dyDescent="0.3">
      <c r="A30" s="98"/>
      <c r="B30" s="97" t="s">
        <v>56</v>
      </c>
      <c r="C30" s="38" t="s">
        <v>48</v>
      </c>
      <c r="D30" s="4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43"/>
      <c r="AO30" s="43"/>
      <c r="AP30" s="43"/>
      <c r="AQ30" s="40">
        <f t="shared" si="0"/>
        <v>0</v>
      </c>
      <c r="AR30" s="20">
        <f t="shared" ref="AR30:AR35" si="4">33*2</f>
        <v>66</v>
      </c>
      <c r="AS30" s="41">
        <f t="shared" si="2"/>
        <v>0</v>
      </c>
      <c r="AT30" s="5"/>
      <c r="AU30" s="5"/>
      <c r="AV30" s="5"/>
    </row>
    <row r="31" spans="1:48" ht="12.75" customHeight="1" x14ac:dyDescent="0.3">
      <c r="A31" s="98"/>
      <c r="B31" s="98"/>
      <c r="C31" s="38" t="s">
        <v>49</v>
      </c>
      <c r="D31" s="4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3"/>
      <c r="AN31" s="43"/>
      <c r="AO31" s="43"/>
      <c r="AP31" s="43"/>
      <c r="AQ31" s="40">
        <f t="shared" si="0"/>
        <v>0</v>
      </c>
      <c r="AR31" s="20">
        <f t="shared" si="4"/>
        <v>66</v>
      </c>
      <c r="AS31" s="41">
        <f t="shared" si="2"/>
        <v>0</v>
      </c>
      <c r="AT31" s="5"/>
      <c r="AU31" s="5"/>
      <c r="AV31" s="5"/>
    </row>
    <row r="32" spans="1:48" ht="12.75" customHeight="1" x14ac:dyDescent="0.3">
      <c r="A32" s="98"/>
      <c r="B32" s="98"/>
      <c r="C32" s="38" t="s">
        <v>50</v>
      </c>
      <c r="D32" s="4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43"/>
      <c r="AO32" s="43"/>
      <c r="AP32" s="43"/>
      <c r="AQ32" s="40">
        <f t="shared" si="0"/>
        <v>0</v>
      </c>
      <c r="AR32" s="20">
        <f t="shared" si="4"/>
        <v>66</v>
      </c>
      <c r="AS32" s="41">
        <f t="shared" si="2"/>
        <v>0</v>
      </c>
      <c r="AT32" s="5"/>
      <c r="AU32" s="5"/>
      <c r="AV32" s="5"/>
    </row>
    <row r="33" spans="1:48" ht="12.75" customHeight="1" x14ac:dyDescent="0.3">
      <c r="A33" s="98"/>
      <c r="B33" s="98"/>
      <c r="C33" s="38" t="s">
        <v>51</v>
      </c>
      <c r="D33" s="4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  <c r="AN33" s="43"/>
      <c r="AO33" s="43"/>
      <c r="AP33" s="43"/>
      <c r="AQ33" s="40">
        <f t="shared" si="0"/>
        <v>0</v>
      </c>
      <c r="AR33" s="20">
        <f t="shared" si="4"/>
        <v>66</v>
      </c>
      <c r="AS33" s="41">
        <f t="shared" si="2"/>
        <v>0</v>
      </c>
      <c r="AT33" s="5"/>
      <c r="AU33" s="5"/>
      <c r="AV33" s="5"/>
    </row>
    <row r="34" spans="1:48" ht="12.75" customHeight="1" x14ac:dyDescent="0.3">
      <c r="A34" s="98"/>
      <c r="B34" s="98"/>
      <c r="C34" s="38" t="s">
        <v>52</v>
      </c>
      <c r="D34" s="4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43"/>
      <c r="AO34" s="43"/>
      <c r="AP34" s="43"/>
      <c r="AQ34" s="40">
        <f t="shared" si="0"/>
        <v>0</v>
      </c>
      <c r="AR34" s="20">
        <f t="shared" si="4"/>
        <v>66</v>
      </c>
      <c r="AS34" s="41">
        <f t="shared" si="2"/>
        <v>0</v>
      </c>
      <c r="AT34" s="5"/>
      <c r="AU34" s="5"/>
      <c r="AV34" s="5"/>
    </row>
    <row r="35" spans="1:48" ht="12.75" customHeight="1" x14ac:dyDescent="0.3">
      <c r="A35" s="98"/>
      <c r="B35" s="99"/>
      <c r="C35" s="38" t="s">
        <v>53</v>
      </c>
      <c r="D35" s="4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3"/>
      <c r="AN35" s="43"/>
      <c r="AO35" s="43"/>
      <c r="AP35" s="43"/>
      <c r="AQ35" s="40">
        <f t="shared" si="0"/>
        <v>0</v>
      </c>
      <c r="AR35" s="20">
        <f t="shared" si="4"/>
        <v>66</v>
      </c>
      <c r="AS35" s="41">
        <f t="shared" si="2"/>
        <v>0</v>
      </c>
      <c r="AT35" s="5"/>
      <c r="AU35" s="5"/>
      <c r="AV35" s="5"/>
    </row>
    <row r="36" spans="1:48" ht="12.75" customHeight="1" x14ac:dyDescent="0.3">
      <c r="A36" s="98"/>
      <c r="B36" s="97" t="s">
        <v>57</v>
      </c>
      <c r="C36" s="38" t="s">
        <v>48</v>
      </c>
      <c r="D36" s="4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43"/>
      <c r="AO36" s="43"/>
      <c r="AP36" s="43"/>
      <c r="AQ36" s="40">
        <f t="shared" si="0"/>
        <v>0</v>
      </c>
      <c r="AR36" s="20">
        <f t="shared" ref="AR36:AR53" si="5">33*1</f>
        <v>33</v>
      </c>
      <c r="AS36" s="41">
        <f t="shared" si="2"/>
        <v>0</v>
      </c>
      <c r="AT36" s="5"/>
      <c r="AU36" s="5"/>
      <c r="AV36" s="5"/>
    </row>
    <row r="37" spans="1:48" ht="12.75" customHeight="1" x14ac:dyDescent="0.3">
      <c r="A37" s="98"/>
      <c r="B37" s="98"/>
      <c r="C37" s="38" t="s">
        <v>49</v>
      </c>
      <c r="D37" s="4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3"/>
      <c r="AN37" s="43"/>
      <c r="AO37" s="43"/>
      <c r="AP37" s="43"/>
      <c r="AQ37" s="40">
        <f t="shared" si="0"/>
        <v>0</v>
      </c>
      <c r="AR37" s="20">
        <f t="shared" si="5"/>
        <v>33</v>
      </c>
      <c r="AS37" s="41">
        <f t="shared" si="2"/>
        <v>0</v>
      </c>
      <c r="AT37" s="5"/>
      <c r="AU37" s="5"/>
      <c r="AV37" s="5"/>
    </row>
    <row r="38" spans="1:48" ht="12.75" customHeight="1" x14ac:dyDescent="0.3">
      <c r="A38" s="98"/>
      <c r="B38" s="98"/>
      <c r="C38" s="38" t="s">
        <v>50</v>
      </c>
      <c r="D38" s="4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43"/>
      <c r="AO38" s="43"/>
      <c r="AP38" s="43"/>
      <c r="AQ38" s="40">
        <f t="shared" si="0"/>
        <v>0</v>
      </c>
      <c r="AR38" s="20">
        <f t="shared" si="5"/>
        <v>33</v>
      </c>
      <c r="AS38" s="41">
        <f t="shared" si="2"/>
        <v>0</v>
      </c>
      <c r="AT38" s="5"/>
      <c r="AU38" s="5"/>
      <c r="AV38" s="5"/>
    </row>
    <row r="39" spans="1:48" ht="12.75" customHeight="1" x14ac:dyDescent="0.3">
      <c r="A39" s="98"/>
      <c r="B39" s="98"/>
      <c r="C39" s="38" t="s">
        <v>51</v>
      </c>
      <c r="D39" s="4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3"/>
      <c r="AN39" s="43"/>
      <c r="AO39" s="43"/>
      <c r="AP39" s="43"/>
      <c r="AQ39" s="40">
        <f t="shared" si="0"/>
        <v>0</v>
      </c>
      <c r="AR39" s="20">
        <f t="shared" si="5"/>
        <v>33</v>
      </c>
      <c r="AS39" s="41">
        <f t="shared" si="2"/>
        <v>0</v>
      </c>
      <c r="AT39" s="5"/>
      <c r="AU39" s="5"/>
      <c r="AV39" s="5"/>
    </row>
    <row r="40" spans="1:48" ht="12.75" customHeight="1" x14ac:dyDescent="0.3">
      <c r="A40" s="98"/>
      <c r="B40" s="98"/>
      <c r="C40" s="38" t="s">
        <v>52</v>
      </c>
      <c r="D40" s="4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43"/>
      <c r="AO40" s="43"/>
      <c r="AP40" s="43"/>
      <c r="AQ40" s="40">
        <f t="shared" si="0"/>
        <v>0</v>
      </c>
      <c r="AR40" s="20">
        <f t="shared" si="5"/>
        <v>33</v>
      </c>
      <c r="AS40" s="41">
        <f t="shared" si="2"/>
        <v>0</v>
      </c>
      <c r="AT40" s="5"/>
      <c r="AU40" s="5"/>
      <c r="AV40" s="5"/>
    </row>
    <row r="41" spans="1:48" ht="12.75" customHeight="1" x14ac:dyDescent="0.3">
      <c r="A41" s="98"/>
      <c r="B41" s="99"/>
      <c r="C41" s="38" t="s">
        <v>53</v>
      </c>
      <c r="D41" s="4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3"/>
      <c r="AN41" s="43"/>
      <c r="AO41" s="43"/>
      <c r="AP41" s="43"/>
      <c r="AQ41" s="40">
        <f t="shared" si="0"/>
        <v>0</v>
      </c>
      <c r="AR41" s="20">
        <f t="shared" si="5"/>
        <v>33</v>
      </c>
      <c r="AS41" s="41">
        <f t="shared" si="2"/>
        <v>0</v>
      </c>
      <c r="AT41" s="5"/>
      <c r="AU41" s="5"/>
      <c r="AV41" s="5"/>
    </row>
    <row r="42" spans="1:48" ht="12.75" customHeight="1" x14ac:dyDescent="0.3">
      <c r="A42" s="98"/>
      <c r="B42" s="97" t="s">
        <v>58</v>
      </c>
      <c r="C42" s="38" t="s">
        <v>48</v>
      </c>
      <c r="D42" s="4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43"/>
      <c r="AO42" s="43"/>
      <c r="AP42" s="43"/>
      <c r="AQ42" s="40">
        <f t="shared" si="0"/>
        <v>0</v>
      </c>
      <c r="AR42" s="20">
        <f t="shared" si="5"/>
        <v>33</v>
      </c>
      <c r="AS42" s="41">
        <f t="shared" si="2"/>
        <v>0</v>
      </c>
      <c r="AT42" s="5"/>
      <c r="AU42" s="5"/>
      <c r="AV42" s="5"/>
    </row>
    <row r="43" spans="1:48" ht="12.75" customHeight="1" x14ac:dyDescent="0.3">
      <c r="A43" s="98"/>
      <c r="B43" s="98"/>
      <c r="C43" s="38" t="s">
        <v>49</v>
      </c>
      <c r="D43" s="4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3"/>
      <c r="AN43" s="43"/>
      <c r="AO43" s="43"/>
      <c r="AP43" s="43"/>
      <c r="AQ43" s="40">
        <f t="shared" si="0"/>
        <v>0</v>
      </c>
      <c r="AR43" s="20">
        <f t="shared" si="5"/>
        <v>33</v>
      </c>
      <c r="AS43" s="41">
        <f t="shared" si="2"/>
        <v>0</v>
      </c>
      <c r="AT43" s="5"/>
      <c r="AU43" s="5"/>
      <c r="AV43" s="5"/>
    </row>
    <row r="44" spans="1:48" ht="12.75" customHeight="1" x14ac:dyDescent="0.3">
      <c r="A44" s="98"/>
      <c r="B44" s="98"/>
      <c r="C44" s="38" t="s">
        <v>50</v>
      </c>
      <c r="D44" s="4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43"/>
      <c r="AO44" s="43"/>
      <c r="AP44" s="43"/>
      <c r="AQ44" s="40">
        <f t="shared" si="0"/>
        <v>0</v>
      </c>
      <c r="AR44" s="20">
        <f t="shared" si="5"/>
        <v>33</v>
      </c>
      <c r="AS44" s="41">
        <f t="shared" si="2"/>
        <v>0</v>
      </c>
      <c r="AT44" s="5"/>
      <c r="AU44" s="5"/>
      <c r="AV44" s="5"/>
    </row>
    <row r="45" spans="1:48" ht="12.75" customHeight="1" x14ac:dyDescent="0.3">
      <c r="A45" s="98"/>
      <c r="B45" s="98"/>
      <c r="C45" s="38" t="s">
        <v>51</v>
      </c>
      <c r="D45" s="4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3"/>
      <c r="AN45" s="43"/>
      <c r="AO45" s="43"/>
      <c r="AP45" s="43"/>
      <c r="AQ45" s="40">
        <f t="shared" si="0"/>
        <v>0</v>
      </c>
      <c r="AR45" s="20">
        <f t="shared" si="5"/>
        <v>33</v>
      </c>
      <c r="AS45" s="41">
        <f t="shared" si="2"/>
        <v>0</v>
      </c>
      <c r="AT45" s="5"/>
      <c r="AU45" s="5"/>
      <c r="AV45" s="5"/>
    </row>
    <row r="46" spans="1:48" ht="12.75" customHeight="1" x14ac:dyDescent="0.3">
      <c r="A46" s="98"/>
      <c r="B46" s="98"/>
      <c r="C46" s="38" t="s">
        <v>52</v>
      </c>
      <c r="D46" s="4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3"/>
      <c r="AO46" s="43"/>
      <c r="AP46" s="43"/>
      <c r="AQ46" s="40">
        <f t="shared" si="0"/>
        <v>0</v>
      </c>
      <c r="AR46" s="20">
        <f t="shared" si="5"/>
        <v>33</v>
      </c>
      <c r="AS46" s="41">
        <f t="shared" si="2"/>
        <v>0</v>
      </c>
      <c r="AT46" s="5"/>
      <c r="AU46" s="5"/>
      <c r="AV46" s="5"/>
    </row>
    <row r="47" spans="1:48" ht="12.75" customHeight="1" x14ac:dyDescent="0.3">
      <c r="A47" s="98"/>
      <c r="B47" s="99"/>
      <c r="C47" s="38" t="s">
        <v>53</v>
      </c>
      <c r="D47" s="4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3"/>
      <c r="AN47" s="43"/>
      <c r="AO47" s="43"/>
      <c r="AP47" s="43"/>
      <c r="AQ47" s="40">
        <f t="shared" si="0"/>
        <v>0</v>
      </c>
      <c r="AR47" s="20">
        <f t="shared" si="5"/>
        <v>33</v>
      </c>
      <c r="AS47" s="41">
        <f t="shared" si="2"/>
        <v>0</v>
      </c>
      <c r="AT47" s="5"/>
      <c r="AU47" s="5"/>
      <c r="AV47" s="5"/>
    </row>
    <row r="48" spans="1:48" ht="12.75" customHeight="1" x14ac:dyDescent="0.3">
      <c r="A48" s="98"/>
      <c r="B48" s="97" t="s">
        <v>59</v>
      </c>
      <c r="C48" s="38" t="s">
        <v>48</v>
      </c>
      <c r="D48" s="4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43"/>
      <c r="AO48" s="43"/>
      <c r="AP48" s="43"/>
      <c r="AQ48" s="40">
        <f t="shared" si="0"/>
        <v>0</v>
      </c>
      <c r="AR48" s="20">
        <f t="shared" si="5"/>
        <v>33</v>
      </c>
      <c r="AS48" s="41">
        <f t="shared" si="2"/>
        <v>0</v>
      </c>
      <c r="AT48" s="5"/>
      <c r="AU48" s="5"/>
      <c r="AV48" s="5"/>
    </row>
    <row r="49" spans="1:48" ht="12.75" customHeight="1" x14ac:dyDescent="0.3">
      <c r="A49" s="98"/>
      <c r="B49" s="98"/>
      <c r="C49" s="38" t="s">
        <v>49</v>
      </c>
      <c r="D49" s="4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3"/>
      <c r="AN49" s="43"/>
      <c r="AO49" s="43"/>
      <c r="AP49" s="43"/>
      <c r="AQ49" s="40">
        <f t="shared" si="0"/>
        <v>0</v>
      </c>
      <c r="AR49" s="20">
        <f t="shared" si="5"/>
        <v>33</v>
      </c>
      <c r="AS49" s="41">
        <f t="shared" si="2"/>
        <v>0</v>
      </c>
      <c r="AT49" s="5"/>
      <c r="AU49" s="5"/>
      <c r="AV49" s="5"/>
    </row>
    <row r="50" spans="1:48" ht="12.75" customHeight="1" x14ac:dyDescent="0.3">
      <c r="A50" s="98"/>
      <c r="B50" s="98"/>
      <c r="C50" s="38" t="s">
        <v>50</v>
      </c>
      <c r="D50" s="4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43"/>
      <c r="AO50" s="43"/>
      <c r="AP50" s="43"/>
      <c r="AQ50" s="40">
        <f t="shared" si="0"/>
        <v>0</v>
      </c>
      <c r="AR50" s="20">
        <f t="shared" si="5"/>
        <v>33</v>
      </c>
      <c r="AS50" s="41">
        <f t="shared" si="2"/>
        <v>0</v>
      </c>
      <c r="AT50" s="5"/>
      <c r="AU50" s="5"/>
      <c r="AV50" s="5"/>
    </row>
    <row r="51" spans="1:48" ht="12.75" customHeight="1" x14ac:dyDescent="0.3">
      <c r="A51" s="98"/>
      <c r="B51" s="98"/>
      <c r="C51" s="38" t="s">
        <v>51</v>
      </c>
      <c r="D51" s="4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3"/>
      <c r="AN51" s="43"/>
      <c r="AO51" s="43"/>
      <c r="AP51" s="43"/>
      <c r="AQ51" s="40">
        <f t="shared" si="0"/>
        <v>0</v>
      </c>
      <c r="AR51" s="20">
        <f t="shared" si="5"/>
        <v>33</v>
      </c>
      <c r="AS51" s="41">
        <f t="shared" si="2"/>
        <v>0</v>
      </c>
      <c r="AT51" s="5"/>
      <c r="AU51" s="5"/>
      <c r="AV51" s="5"/>
    </row>
    <row r="52" spans="1:48" ht="12.75" customHeight="1" x14ac:dyDescent="0.3">
      <c r="A52" s="98"/>
      <c r="B52" s="98"/>
      <c r="C52" s="38" t="s">
        <v>52</v>
      </c>
      <c r="D52" s="4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43"/>
      <c r="AO52" s="43"/>
      <c r="AP52" s="43"/>
      <c r="AQ52" s="40">
        <f t="shared" si="0"/>
        <v>0</v>
      </c>
      <c r="AR52" s="20">
        <f t="shared" si="5"/>
        <v>33</v>
      </c>
      <c r="AS52" s="41">
        <f t="shared" si="2"/>
        <v>0</v>
      </c>
      <c r="AT52" s="5"/>
      <c r="AU52" s="5"/>
      <c r="AV52" s="5"/>
    </row>
    <row r="53" spans="1:48" ht="12.75" customHeight="1" x14ac:dyDescent="0.3">
      <c r="A53" s="98"/>
      <c r="B53" s="99"/>
      <c r="C53" s="38" t="s">
        <v>53</v>
      </c>
      <c r="D53" s="4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3"/>
      <c r="AN53" s="43"/>
      <c r="AO53" s="43"/>
      <c r="AP53" s="43"/>
      <c r="AQ53" s="40">
        <f t="shared" si="0"/>
        <v>0</v>
      </c>
      <c r="AR53" s="20">
        <f t="shared" si="5"/>
        <v>33</v>
      </c>
      <c r="AS53" s="41">
        <f t="shared" si="2"/>
        <v>0</v>
      </c>
      <c r="AT53" s="5"/>
      <c r="AU53" s="5"/>
      <c r="AV53" s="5"/>
    </row>
    <row r="54" spans="1:48" ht="12.75" customHeight="1" x14ac:dyDescent="0.3">
      <c r="A54" s="98"/>
      <c r="B54" s="97" t="s">
        <v>60</v>
      </c>
      <c r="C54" s="38" t="s">
        <v>48</v>
      </c>
      <c r="D54" s="44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3"/>
      <c r="AN54" s="43"/>
      <c r="AO54" s="43"/>
      <c r="AP54" s="43"/>
      <c r="AQ54" s="40">
        <f t="shared" si="0"/>
        <v>0</v>
      </c>
      <c r="AR54" s="20">
        <f t="shared" ref="AR54:AR59" si="6">33*3</f>
        <v>99</v>
      </c>
      <c r="AS54" s="41">
        <f t="shared" si="2"/>
        <v>0</v>
      </c>
      <c r="AT54" s="5"/>
      <c r="AU54" s="5"/>
      <c r="AV54" s="5"/>
    </row>
    <row r="55" spans="1:48" ht="12.75" customHeight="1" x14ac:dyDescent="0.3">
      <c r="A55" s="98"/>
      <c r="B55" s="98"/>
      <c r="C55" s="38" t="s">
        <v>49</v>
      </c>
      <c r="D55" s="44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3"/>
      <c r="AN55" s="43"/>
      <c r="AO55" s="43"/>
      <c r="AP55" s="43"/>
      <c r="AQ55" s="40">
        <f t="shared" si="0"/>
        <v>0</v>
      </c>
      <c r="AR55" s="20">
        <f t="shared" si="6"/>
        <v>99</v>
      </c>
      <c r="AS55" s="41">
        <f t="shared" si="2"/>
        <v>0</v>
      </c>
      <c r="AT55" s="5"/>
      <c r="AU55" s="5"/>
      <c r="AV55" s="5"/>
    </row>
    <row r="56" spans="1:48" ht="12.75" customHeight="1" x14ac:dyDescent="0.3">
      <c r="A56" s="98"/>
      <c r="B56" s="98"/>
      <c r="C56" s="38" t="s">
        <v>50</v>
      </c>
      <c r="D56" s="44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3"/>
      <c r="AN56" s="43"/>
      <c r="AO56" s="43"/>
      <c r="AP56" s="43"/>
      <c r="AQ56" s="40">
        <f t="shared" si="0"/>
        <v>0</v>
      </c>
      <c r="AR56" s="20">
        <f t="shared" si="6"/>
        <v>99</v>
      </c>
      <c r="AS56" s="41">
        <f t="shared" si="2"/>
        <v>0</v>
      </c>
      <c r="AT56" s="5"/>
      <c r="AU56" s="5"/>
      <c r="AV56" s="5"/>
    </row>
    <row r="57" spans="1:48" ht="12.75" customHeight="1" x14ac:dyDescent="0.3">
      <c r="A57" s="98"/>
      <c r="B57" s="98"/>
      <c r="C57" s="38" t="s">
        <v>51</v>
      </c>
      <c r="D57" s="44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3"/>
      <c r="AN57" s="43"/>
      <c r="AO57" s="43"/>
      <c r="AP57" s="43"/>
      <c r="AQ57" s="40">
        <f t="shared" si="0"/>
        <v>0</v>
      </c>
      <c r="AR57" s="20">
        <f t="shared" si="6"/>
        <v>99</v>
      </c>
      <c r="AS57" s="41">
        <f t="shared" si="2"/>
        <v>0</v>
      </c>
      <c r="AT57" s="5"/>
      <c r="AU57" s="5"/>
      <c r="AV57" s="5"/>
    </row>
    <row r="58" spans="1:48" ht="12.75" customHeight="1" x14ac:dyDescent="0.3">
      <c r="A58" s="98"/>
      <c r="B58" s="98"/>
      <c r="C58" s="38" t="s">
        <v>52</v>
      </c>
      <c r="D58" s="44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3"/>
      <c r="AN58" s="43"/>
      <c r="AO58" s="43"/>
      <c r="AP58" s="43"/>
      <c r="AQ58" s="40">
        <f t="shared" si="0"/>
        <v>0</v>
      </c>
      <c r="AR58" s="20">
        <f t="shared" si="6"/>
        <v>99</v>
      </c>
      <c r="AS58" s="41">
        <f t="shared" si="2"/>
        <v>0</v>
      </c>
      <c r="AT58" s="5"/>
      <c r="AU58" s="5"/>
      <c r="AV58" s="5"/>
    </row>
    <row r="59" spans="1:48" ht="12.75" customHeight="1" x14ac:dyDescent="0.3">
      <c r="A59" s="110"/>
      <c r="B59" s="99"/>
      <c r="C59" s="38" t="s">
        <v>53</v>
      </c>
      <c r="D59" s="44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3"/>
      <c r="AN59" s="43"/>
      <c r="AO59" s="43"/>
      <c r="AP59" s="43"/>
      <c r="AQ59" s="40">
        <f t="shared" si="0"/>
        <v>0</v>
      </c>
      <c r="AR59" s="20">
        <f t="shared" si="6"/>
        <v>99</v>
      </c>
      <c r="AS59" s="41">
        <f t="shared" si="2"/>
        <v>0</v>
      </c>
      <c r="AT59" s="5"/>
      <c r="AU59" s="5"/>
      <c r="AV59" s="5"/>
    </row>
    <row r="60" spans="1:48" ht="27" customHeight="1" x14ac:dyDescent="0.3">
      <c r="A60" s="133"/>
      <c r="B60" s="101"/>
      <c r="C60" s="101"/>
      <c r="D60" s="134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6"/>
      <c r="AN60" s="46"/>
      <c r="AO60" s="46"/>
      <c r="AP60" s="46"/>
      <c r="AQ60" s="46"/>
      <c r="AR60" s="46"/>
      <c r="AS60" s="46"/>
      <c r="AT60" s="5"/>
      <c r="AU60" s="5"/>
      <c r="AV60" s="5"/>
    </row>
    <row r="61" spans="1:48" ht="111.75" customHeight="1" x14ac:dyDescent="0.3">
      <c r="A61" s="135" t="s">
        <v>61</v>
      </c>
      <c r="B61" s="107"/>
      <c r="C61" s="107"/>
      <c r="D61" s="108"/>
      <c r="E61" s="140" t="s">
        <v>28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2"/>
      <c r="AQ61" s="114" t="s">
        <v>29</v>
      </c>
      <c r="AR61" s="114" t="s">
        <v>30</v>
      </c>
      <c r="AS61" s="119" t="s">
        <v>31</v>
      </c>
      <c r="AT61" s="27"/>
      <c r="AU61" s="27"/>
      <c r="AV61" s="27"/>
    </row>
    <row r="62" spans="1:48" ht="21.75" customHeight="1" x14ac:dyDescent="0.3">
      <c r="A62" s="103" t="s">
        <v>32</v>
      </c>
      <c r="B62" s="105"/>
      <c r="C62" s="97" t="s">
        <v>33</v>
      </c>
      <c r="D62" s="35" t="s">
        <v>34</v>
      </c>
      <c r="E62" s="112" t="s">
        <v>35</v>
      </c>
      <c r="F62" s="101"/>
      <c r="G62" s="101"/>
      <c r="H62" s="102"/>
      <c r="I62" s="112" t="s">
        <v>36</v>
      </c>
      <c r="J62" s="101"/>
      <c r="K62" s="101"/>
      <c r="L62" s="102"/>
      <c r="M62" s="112" t="s">
        <v>37</v>
      </c>
      <c r="N62" s="101"/>
      <c r="O62" s="101"/>
      <c r="P62" s="102"/>
      <c r="Q62" s="112" t="s">
        <v>38</v>
      </c>
      <c r="R62" s="101"/>
      <c r="S62" s="101"/>
      <c r="T62" s="102"/>
      <c r="U62" s="112" t="s">
        <v>39</v>
      </c>
      <c r="V62" s="101"/>
      <c r="W62" s="102"/>
      <c r="X62" s="112" t="s">
        <v>40</v>
      </c>
      <c r="Y62" s="101"/>
      <c r="Z62" s="101"/>
      <c r="AA62" s="102"/>
      <c r="AB62" s="112" t="s">
        <v>41</v>
      </c>
      <c r="AC62" s="101"/>
      <c r="AD62" s="102"/>
      <c r="AE62" s="112" t="s">
        <v>42</v>
      </c>
      <c r="AF62" s="101"/>
      <c r="AG62" s="101"/>
      <c r="AH62" s="101"/>
      <c r="AI62" s="102"/>
      <c r="AJ62" s="112" t="s">
        <v>43</v>
      </c>
      <c r="AK62" s="101"/>
      <c r="AL62" s="102"/>
      <c r="AM62" s="112" t="s">
        <v>44</v>
      </c>
      <c r="AN62" s="101"/>
      <c r="AO62" s="101"/>
      <c r="AP62" s="102"/>
      <c r="AQ62" s="98"/>
      <c r="AR62" s="98"/>
      <c r="AS62" s="98"/>
      <c r="AT62" s="27"/>
      <c r="AU62" s="27"/>
      <c r="AV62" s="27"/>
    </row>
    <row r="63" spans="1:48" ht="11.25" customHeight="1" x14ac:dyDescent="0.3">
      <c r="A63" s="106"/>
      <c r="B63" s="108"/>
      <c r="C63" s="99"/>
      <c r="D63" s="35" t="s">
        <v>45</v>
      </c>
      <c r="E63" s="36">
        <v>1</v>
      </c>
      <c r="F63" s="36">
        <v>2</v>
      </c>
      <c r="G63" s="36">
        <v>3</v>
      </c>
      <c r="H63" s="36">
        <v>4</v>
      </c>
      <c r="I63" s="36">
        <v>5</v>
      </c>
      <c r="J63" s="36">
        <v>6</v>
      </c>
      <c r="K63" s="36">
        <v>7</v>
      </c>
      <c r="L63" s="36">
        <v>8</v>
      </c>
      <c r="M63" s="36">
        <v>9</v>
      </c>
      <c r="N63" s="36">
        <v>10</v>
      </c>
      <c r="O63" s="36">
        <v>11</v>
      </c>
      <c r="P63" s="36">
        <v>12</v>
      </c>
      <c r="Q63" s="36">
        <v>13</v>
      </c>
      <c r="R63" s="36">
        <v>14</v>
      </c>
      <c r="S63" s="36">
        <v>15</v>
      </c>
      <c r="T63" s="36">
        <v>16</v>
      </c>
      <c r="U63" s="36">
        <v>17</v>
      </c>
      <c r="V63" s="36">
        <v>18</v>
      </c>
      <c r="W63" s="36">
        <v>19</v>
      </c>
      <c r="X63" s="36">
        <v>20</v>
      </c>
      <c r="Y63" s="36">
        <v>21</v>
      </c>
      <c r="Z63" s="36">
        <v>22</v>
      </c>
      <c r="AA63" s="36">
        <v>23</v>
      </c>
      <c r="AB63" s="36">
        <v>24</v>
      </c>
      <c r="AC63" s="36">
        <v>25</v>
      </c>
      <c r="AD63" s="36">
        <v>26</v>
      </c>
      <c r="AE63" s="36">
        <v>27</v>
      </c>
      <c r="AF63" s="36">
        <v>28</v>
      </c>
      <c r="AG63" s="36">
        <v>29</v>
      </c>
      <c r="AH63" s="36">
        <v>30</v>
      </c>
      <c r="AI63" s="36">
        <v>31</v>
      </c>
      <c r="AJ63" s="36">
        <v>32</v>
      </c>
      <c r="AK63" s="36">
        <v>33</v>
      </c>
      <c r="AL63" s="36">
        <v>34</v>
      </c>
      <c r="AM63" s="36">
        <v>35</v>
      </c>
      <c r="AN63" s="36">
        <v>36</v>
      </c>
      <c r="AO63" s="36">
        <v>37</v>
      </c>
      <c r="AP63" s="36">
        <v>38</v>
      </c>
      <c r="AQ63" s="99"/>
      <c r="AR63" s="99"/>
      <c r="AS63" s="99"/>
      <c r="AT63" s="37"/>
      <c r="AU63" s="37"/>
      <c r="AV63" s="37"/>
    </row>
    <row r="64" spans="1:48" ht="12.75" customHeight="1" x14ac:dyDescent="0.3">
      <c r="A64" s="109" t="s">
        <v>62</v>
      </c>
      <c r="B64" s="97" t="s">
        <v>47</v>
      </c>
      <c r="C64" s="38" t="s">
        <v>63</v>
      </c>
      <c r="D64" s="47"/>
      <c r="E64" s="48"/>
      <c r="F64" s="49"/>
      <c r="G64" s="50" t="s">
        <v>64</v>
      </c>
      <c r="H64" s="49"/>
      <c r="I64" s="49"/>
      <c r="J64" s="49"/>
      <c r="K64" s="50" t="s">
        <v>65</v>
      </c>
      <c r="L64" s="49"/>
      <c r="M64" s="49"/>
      <c r="N64" s="49"/>
      <c r="O64" s="49"/>
      <c r="P64" s="49"/>
      <c r="Q64" s="42"/>
      <c r="R64" s="42"/>
      <c r="S64" s="51"/>
      <c r="T64" s="52" t="s">
        <v>66</v>
      </c>
      <c r="U64" s="42"/>
      <c r="V64" s="42"/>
      <c r="W64" s="42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20"/>
      <c r="AN64" s="20"/>
      <c r="AO64" s="20"/>
      <c r="AP64" s="20"/>
      <c r="AQ64" s="40">
        <f t="shared" ref="AQ64:AQ117" si="7">COUNTA(E64:AP64)</f>
        <v>3</v>
      </c>
      <c r="AR64" s="20">
        <f t="shared" ref="AR64:AR69" si="8">34*5</f>
        <v>170</v>
      </c>
      <c r="AS64" s="41">
        <f t="shared" ref="AS64:AS117" si="9">AQ64/AR64</f>
        <v>1.7647058823529412E-2</v>
      </c>
      <c r="AT64" s="5"/>
      <c r="AU64" s="5"/>
      <c r="AV64" s="5"/>
    </row>
    <row r="65" spans="1:48" ht="12.75" customHeight="1" x14ac:dyDescent="0.3">
      <c r="A65" s="98"/>
      <c r="B65" s="98"/>
      <c r="C65" s="38" t="s">
        <v>67</v>
      </c>
      <c r="D65" s="47"/>
      <c r="E65" s="48"/>
      <c r="F65" s="49"/>
      <c r="G65" s="50" t="s">
        <v>64</v>
      </c>
      <c r="H65" s="49"/>
      <c r="I65" s="49"/>
      <c r="J65" s="49"/>
      <c r="K65" s="50" t="s">
        <v>65</v>
      </c>
      <c r="L65" s="49"/>
      <c r="M65" s="49"/>
      <c r="N65" s="49"/>
      <c r="O65" s="49"/>
      <c r="P65" s="49"/>
      <c r="Q65" s="42"/>
      <c r="R65" s="42"/>
      <c r="S65" s="51"/>
      <c r="T65" s="52" t="s">
        <v>66</v>
      </c>
      <c r="U65" s="42"/>
      <c r="V65" s="42"/>
      <c r="W65" s="42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20"/>
      <c r="AN65" s="20"/>
      <c r="AO65" s="20"/>
      <c r="AP65" s="20"/>
      <c r="AQ65" s="40">
        <f t="shared" si="7"/>
        <v>3</v>
      </c>
      <c r="AR65" s="20">
        <f t="shared" si="8"/>
        <v>170</v>
      </c>
      <c r="AS65" s="41">
        <f t="shared" si="9"/>
        <v>1.7647058823529412E-2</v>
      </c>
      <c r="AT65" s="5"/>
      <c r="AU65" s="5"/>
      <c r="AV65" s="5"/>
    </row>
    <row r="66" spans="1:48" ht="12.75" customHeight="1" x14ac:dyDescent="0.3">
      <c r="A66" s="98"/>
      <c r="B66" s="98"/>
      <c r="C66" s="38" t="s">
        <v>68</v>
      </c>
      <c r="D66" s="47"/>
      <c r="E66" s="48"/>
      <c r="F66" s="49"/>
      <c r="G66" s="50" t="s">
        <v>64</v>
      </c>
      <c r="H66" s="49"/>
      <c r="I66" s="49"/>
      <c r="J66" s="49"/>
      <c r="K66" s="50" t="s">
        <v>65</v>
      </c>
      <c r="L66" s="49"/>
      <c r="M66" s="49"/>
      <c r="N66" s="49"/>
      <c r="O66" s="49"/>
      <c r="P66" s="49"/>
      <c r="Q66" s="42"/>
      <c r="R66" s="42"/>
      <c r="S66" s="51"/>
      <c r="T66" s="52" t="s">
        <v>66</v>
      </c>
      <c r="U66" s="42"/>
      <c r="V66" s="42"/>
      <c r="W66" s="42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20"/>
      <c r="AN66" s="20"/>
      <c r="AO66" s="20"/>
      <c r="AP66" s="20"/>
      <c r="AQ66" s="40">
        <f t="shared" si="7"/>
        <v>3</v>
      </c>
      <c r="AR66" s="20">
        <f t="shared" si="8"/>
        <v>170</v>
      </c>
      <c r="AS66" s="41">
        <f t="shared" si="9"/>
        <v>1.7647058823529412E-2</v>
      </c>
      <c r="AT66" s="5"/>
      <c r="AU66" s="5"/>
      <c r="AV66" s="5"/>
    </row>
    <row r="67" spans="1:48" ht="12.75" customHeight="1" x14ac:dyDescent="0.3">
      <c r="A67" s="98"/>
      <c r="B67" s="98"/>
      <c r="C67" s="38" t="s">
        <v>69</v>
      </c>
      <c r="D67" s="47"/>
      <c r="E67" s="48"/>
      <c r="F67" s="49"/>
      <c r="G67" s="50" t="s">
        <v>64</v>
      </c>
      <c r="H67" s="49"/>
      <c r="I67" s="49"/>
      <c r="J67" s="49"/>
      <c r="K67" s="50" t="s">
        <v>65</v>
      </c>
      <c r="L67" s="49"/>
      <c r="M67" s="49"/>
      <c r="N67" s="49"/>
      <c r="O67" s="49"/>
      <c r="P67" s="49"/>
      <c r="Q67" s="42"/>
      <c r="R67" s="42"/>
      <c r="S67" s="51"/>
      <c r="T67" s="52" t="s">
        <v>66</v>
      </c>
      <c r="U67" s="42"/>
      <c r="V67" s="42"/>
      <c r="W67" s="42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20"/>
      <c r="AN67" s="20"/>
      <c r="AO67" s="20"/>
      <c r="AP67" s="20"/>
      <c r="AQ67" s="40">
        <f t="shared" si="7"/>
        <v>3</v>
      </c>
      <c r="AR67" s="20">
        <f t="shared" si="8"/>
        <v>170</v>
      </c>
      <c r="AS67" s="41">
        <f t="shared" si="9"/>
        <v>1.7647058823529412E-2</v>
      </c>
      <c r="AT67" s="5"/>
      <c r="AU67" s="5"/>
      <c r="AV67" s="5"/>
    </row>
    <row r="68" spans="1:48" ht="12.75" customHeight="1" x14ac:dyDescent="0.3">
      <c r="A68" s="98"/>
      <c r="B68" s="98"/>
      <c r="C68" s="38" t="s">
        <v>70</v>
      </c>
      <c r="D68" s="47"/>
      <c r="E68" s="48"/>
      <c r="F68" s="49"/>
      <c r="G68" s="50" t="s">
        <v>64</v>
      </c>
      <c r="H68" s="49"/>
      <c r="I68" s="49"/>
      <c r="J68" s="49"/>
      <c r="K68" s="50" t="s">
        <v>65</v>
      </c>
      <c r="L68" s="49"/>
      <c r="M68" s="49"/>
      <c r="N68" s="49"/>
      <c r="O68" s="49"/>
      <c r="P68" s="49"/>
      <c r="Q68" s="42"/>
      <c r="R68" s="42"/>
      <c r="S68" s="51"/>
      <c r="T68" s="52" t="s">
        <v>66</v>
      </c>
      <c r="U68" s="42"/>
      <c r="V68" s="42"/>
      <c r="W68" s="42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20"/>
      <c r="AN68" s="20"/>
      <c r="AO68" s="20"/>
      <c r="AP68" s="20"/>
      <c r="AQ68" s="40">
        <f t="shared" si="7"/>
        <v>3</v>
      </c>
      <c r="AR68" s="20">
        <f t="shared" si="8"/>
        <v>170</v>
      </c>
      <c r="AS68" s="41">
        <f t="shared" si="9"/>
        <v>1.7647058823529412E-2</v>
      </c>
      <c r="AT68" s="5"/>
      <c r="AU68" s="5"/>
      <c r="AV68" s="5"/>
    </row>
    <row r="69" spans="1:48" ht="12.75" customHeight="1" x14ac:dyDescent="0.3">
      <c r="A69" s="98"/>
      <c r="B69" s="99"/>
      <c r="C69" s="38" t="s">
        <v>71</v>
      </c>
      <c r="D69" s="47"/>
      <c r="E69" s="48"/>
      <c r="F69" s="49"/>
      <c r="G69" s="50" t="s">
        <v>64</v>
      </c>
      <c r="H69" s="49"/>
      <c r="I69" s="49"/>
      <c r="J69" s="49"/>
      <c r="K69" s="50" t="s">
        <v>65</v>
      </c>
      <c r="L69" s="49"/>
      <c r="M69" s="49"/>
      <c r="N69" s="49"/>
      <c r="O69" s="49"/>
      <c r="P69" s="49"/>
      <c r="Q69" s="42"/>
      <c r="R69" s="42"/>
      <c r="S69" s="51"/>
      <c r="T69" s="52" t="s">
        <v>66</v>
      </c>
      <c r="U69" s="42"/>
      <c r="V69" s="42"/>
      <c r="W69" s="42"/>
      <c r="X69" s="48"/>
      <c r="Y69" s="42"/>
      <c r="Z69" s="42"/>
      <c r="AA69" s="42"/>
      <c r="AB69" s="48"/>
      <c r="AC69" s="42"/>
      <c r="AD69" s="42"/>
      <c r="AE69" s="48"/>
      <c r="AF69" s="48"/>
      <c r="AG69" s="42"/>
      <c r="AH69" s="42"/>
      <c r="AI69" s="42"/>
      <c r="AJ69" s="48"/>
      <c r="AK69" s="42"/>
      <c r="AL69" s="42"/>
      <c r="AM69" s="20"/>
      <c r="AN69" s="20"/>
      <c r="AO69" s="20"/>
      <c r="AP69" s="20"/>
      <c r="AQ69" s="40">
        <f t="shared" si="7"/>
        <v>3</v>
      </c>
      <c r="AR69" s="20">
        <f t="shared" si="8"/>
        <v>170</v>
      </c>
      <c r="AS69" s="41">
        <f t="shared" si="9"/>
        <v>1.7647058823529412E-2</v>
      </c>
      <c r="AT69" s="5"/>
      <c r="AU69" s="5"/>
      <c r="AV69" s="5"/>
    </row>
    <row r="70" spans="1:48" ht="12.75" customHeight="1" x14ac:dyDescent="0.3">
      <c r="A70" s="98"/>
      <c r="B70" s="97" t="s">
        <v>54</v>
      </c>
      <c r="C70" s="38" t="s">
        <v>63</v>
      </c>
      <c r="D70" s="47"/>
      <c r="E70" s="48"/>
      <c r="F70" s="49"/>
      <c r="G70" s="50" t="s">
        <v>64</v>
      </c>
      <c r="H70" s="49"/>
      <c r="I70" s="49"/>
      <c r="J70" s="49"/>
      <c r="K70" s="51"/>
      <c r="L70" s="53" t="s">
        <v>66</v>
      </c>
      <c r="M70" s="54"/>
      <c r="N70" s="49"/>
      <c r="O70" s="49"/>
      <c r="P70" s="53" t="s">
        <v>66</v>
      </c>
      <c r="Q70" s="42"/>
      <c r="R70" s="42"/>
      <c r="S70" s="55"/>
      <c r="T70" s="52" t="s">
        <v>66</v>
      </c>
      <c r="U70" s="42"/>
      <c r="V70" s="42"/>
      <c r="W70" s="42"/>
      <c r="X70" s="48"/>
      <c r="Y70" s="42"/>
      <c r="Z70" s="42"/>
      <c r="AA70" s="42"/>
      <c r="AB70" s="48"/>
      <c r="AC70" s="42"/>
      <c r="AD70" s="42"/>
      <c r="AE70" s="48"/>
      <c r="AF70" s="48"/>
      <c r="AG70" s="42"/>
      <c r="AH70" s="42"/>
      <c r="AI70" s="42"/>
      <c r="AJ70" s="48"/>
      <c r="AK70" s="42"/>
      <c r="AL70" s="42"/>
      <c r="AM70" s="20"/>
      <c r="AN70" s="20"/>
      <c r="AO70" s="20"/>
      <c r="AP70" s="20"/>
      <c r="AQ70" s="40">
        <f t="shared" si="7"/>
        <v>4</v>
      </c>
      <c r="AR70" s="20">
        <f t="shared" ref="AR70:AR81" si="10">34*4</f>
        <v>136</v>
      </c>
      <c r="AS70" s="41">
        <f t="shared" si="9"/>
        <v>2.9411764705882353E-2</v>
      </c>
      <c r="AT70" s="5"/>
      <c r="AU70" s="5"/>
      <c r="AV70" s="5"/>
    </row>
    <row r="71" spans="1:48" ht="12.75" customHeight="1" x14ac:dyDescent="0.3">
      <c r="A71" s="98"/>
      <c r="B71" s="98"/>
      <c r="C71" s="38" t="s">
        <v>67</v>
      </c>
      <c r="D71" s="47"/>
      <c r="E71" s="48"/>
      <c r="F71" s="42"/>
      <c r="G71" s="50" t="s">
        <v>64</v>
      </c>
      <c r="H71" s="49"/>
      <c r="I71" s="49"/>
      <c r="J71" s="49"/>
      <c r="K71" s="51"/>
      <c r="L71" s="53" t="s">
        <v>66</v>
      </c>
      <c r="M71" s="42"/>
      <c r="N71" s="42"/>
      <c r="O71" s="42"/>
      <c r="P71" s="53" t="s">
        <v>66</v>
      </c>
      <c r="Q71" s="42"/>
      <c r="R71" s="42"/>
      <c r="S71" s="55"/>
      <c r="T71" s="52" t="s">
        <v>66</v>
      </c>
      <c r="U71" s="42"/>
      <c r="V71" s="42"/>
      <c r="W71" s="42"/>
      <c r="X71" s="48"/>
      <c r="Y71" s="42"/>
      <c r="Z71" s="42"/>
      <c r="AA71" s="42"/>
      <c r="AB71" s="20"/>
      <c r="AC71" s="20"/>
      <c r="AD71" s="20"/>
      <c r="AE71" s="48"/>
      <c r="AF71" s="48"/>
      <c r="AG71" s="42"/>
      <c r="AH71" s="42"/>
      <c r="AI71" s="42"/>
      <c r="AJ71" s="48"/>
      <c r="AK71" s="42"/>
      <c r="AL71" s="42"/>
      <c r="AM71" s="20"/>
      <c r="AN71" s="20"/>
      <c r="AO71" s="20"/>
      <c r="AP71" s="20"/>
      <c r="AQ71" s="40">
        <f t="shared" si="7"/>
        <v>4</v>
      </c>
      <c r="AR71" s="20">
        <f t="shared" si="10"/>
        <v>136</v>
      </c>
      <c r="AS71" s="41">
        <f t="shared" si="9"/>
        <v>2.9411764705882353E-2</v>
      </c>
      <c r="AT71" s="5"/>
      <c r="AU71" s="5"/>
      <c r="AV71" s="5"/>
    </row>
    <row r="72" spans="1:48" ht="12.75" customHeight="1" x14ac:dyDescent="0.3">
      <c r="A72" s="98"/>
      <c r="B72" s="98"/>
      <c r="C72" s="38" t="s">
        <v>68</v>
      </c>
      <c r="D72" s="47"/>
      <c r="E72" s="48"/>
      <c r="F72" s="42"/>
      <c r="G72" s="50" t="s">
        <v>64</v>
      </c>
      <c r="H72" s="49"/>
      <c r="I72" s="49"/>
      <c r="J72" s="49"/>
      <c r="K72" s="51"/>
      <c r="L72" s="53" t="s">
        <v>66</v>
      </c>
      <c r="M72" s="42"/>
      <c r="N72" s="42"/>
      <c r="O72" s="42"/>
      <c r="P72" s="53" t="s">
        <v>66</v>
      </c>
      <c r="Q72" s="42"/>
      <c r="R72" s="42"/>
      <c r="S72" s="55"/>
      <c r="T72" s="52" t="s">
        <v>66</v>
      </c>
      <c r="U72" s="42"/>
      <c r="V72" s="42"/>
      <c r="W72" s="42"/>
      <c r="X72" s="48"/>
      <c r="Y72" s="42"/>
      <c r="Z72" s="42"/>
      <c r="AA72" s="42"/>
      <c r="AB72" s="20"/>
      <c r="AC72" s="20"/>
      <c r="AD72" s="20"/>
      <c r="AE72" s="48"/>
      <c r="AF72" s="48"/>
      <c r="AG72" s="42"/>
      <c r="AH72" s="42"/>
      <c r="AI72" s="42"/>
      <c r="AJ72" s="48"/>
      <c r="AK72" s="42"/>
      <c r="AL72" s="42"/>
      <c r="AM72" s="20"/>
      <c r="AN72" s="20"/>
      <c r="AO72" s="20"/>
      <c r="AP72" s="20"/>
      <c r="AQ72" s="40">
        <f t="shared" si="7"/>
        <v>4</v>
      </c>
      <c r="AR72" s="20">
        <f t="shared" si="10"/>
        <v>136</v>
      </c>
      <c r="AS72" s="41">
        <f t="shared" si="9"/>
        <v>2.9411764705882353E-2</v>
      </c>
      <c r="AT72" s="5"/>
      <c r="AU72" s="5"/>
      <c r="AV72" s="5"/>
    </row>
    <row r="73" spans="1:48" ht="12.75" customHeight="1" x14ac:dyDescent="0.3">
      <c r="A73" s="98"/>
      <c r="B73" s="98"/>
      <c r="C73" s="38" t="s">
        <v>69</v>
      </c>
      <c r="D73" s="47"/>
      <c r="E73" s="48"/>
      <c r="F73" s="42"/>
      <c r="G73" s="50" t="s">
        <v>64</v>
      </c>
      <c r="H73" s="49"/>
      <c r="I73" s="49"/>
      <c r="J73" s="49"/>
      <c r="K73" s="51"/>
      <c r="L73" s="53" t="s">
        <v>66</v>
      </c>
      <c r="M73" s="42"/>
      <c r="N73" s="42"/>
      <c r="O73" s="42"/>
      <c r="P73" s="53" t="s">
        <v>66</v>
      </c>
      <c r="Q73" s="42"/>
      <c r="R73" s="42"/>
      <c r="S73" s="55"/>
      <c r="T73" s="52" t="s">
        <v>66</v>
      </c>
      <c r="U73" s="42"/>
      <c r="V73" s="42"/>
      <c r="W73" s="42"/>
      <c r="X73" s="48"/>
      <c r="Y73" s="42"/>
      <c r="Z73" s="42"/>
      <c r="AA73" s="42"/>
      <c r="AB73" s="20"/>
      <c r="AC73" s="20"/>
      <c r="AD73" s="20"/>
      <c r="AE73" s="48"/>
      <c r="AF73" s="48"/>
      <c r="AG73" s="42"/>
      <c r="AH73" s="42"/>
      <c r="AI73" s="42"/>
      <c r="AJ73" s="48"/>
      <c r="AK73" s="42"/>
      <c r="AL73" s="42"/>
      <c r="AM73" s="20"/>
      <c r="AN73" s="20"/>
      <c r="AO73" s="20"/>
      <c r="AP73" s="20"/>
      <c r="AQ73" s="40">
        <f t="shared" si="7"/>
        <v>4</v>
      </c>
      <c r="AR73" s="20">
        <f t="shared" si="10"/>
        <v>136</v>
      </c>
      <c r="AS73" s="41">
        <f t="shared" si="9"/>
        <v>2.9411764705882353E-2</v>
      </c>
      <c r="AT73" s="5"/>
      <c r="AU73" s="5"/>
      <c r="AV73" s="5"/>
    </row>
    <row r="74" spans="1:48" ht="12.75" customHeight="1" x14ac:dyDescent="0.3">
      <c r="A74" s="98"/>
      <c r="B74" s="98"/>
      <c r="C74" s="38" t="s">
        <v>70</v>
      </c>
      <c r="D74" s="47"/>
      <c r="E74" s="48"/>
      <c r="F74" s="42"/>
      <c r="G74" s="50" t="s">
        <v>64</v>
      </c>
      <c r="H74" s="49"/>
      <c r="I74" s="49"/>
      <c r="J74" s="49"/>
      <c r="K74" s="51"/>
      <c r="L74" s="53" t="s">
        <v>66</v>
      </c>
      <c r="M74" s="42"/>
      <c r="N74" s="42"/>
      <c r="O74" s="42"/>
      <c r="P74" s="53" t="s">
        <v>66</v>
      </c>
      <c r="Q74" s="42"/>
      <c r="R74" s="42"/>
      <c r="S74" s="55"/>
      <c r="T74" s="52" t="s">
        <v>66</v>
      </c>
      <c r="U74" s="42"/>
      <c r="V74" s="42"/>
      <c r="W74" s="42"/>
      <c r="X74" s="48"/>
      <c r="Y74" s="42"/>
      <c r="Z74" s="42"/>
      <c r="AA74" s="42"/>
      <c r="AB74" s="20"/>
      <c r="AC74" s="20"/>
      <c r="AD74" s="20"/>
      <c r="AE74" s="48"/>
      <c r="AF74" s="48"/>
      <c r="AG74" s="42"/>
      <c r="AH74" s="42"/>
      <c r="AI74" s="42"/>
      <c r="AJ74" s="48"/>
      <c r="AK74" s="42"/>
      <c r="AL74" s="42"/>
      <c r="AM74" s="20"/>
      <c r="AN74" s="20"/>
      <c r="AO74" s="20"/>
      <c r="AP74" s="20"/>
      <c r="AQ74" s="40">
        <f t="shared" si="7"/>
        <v>4</v>
      </c>
      <c r="AR74" s="20">
        <f t="shared" si="10"/>
        <v>136</v>
      </c>
      <c r="AS74" s="41">
        <f t="shared" si="9"/>
        <v>2.9411764705882353E-2</v>
      </c>
      <c r="AT74" s="5"/>
      <c r="AU74" s="5"/>
      <c r="AV74" s="5"/>
    </row>
    <row r="75" spans="1:48" ht="12.75" customHeight="1" x14ac:dyDescent="0.3">
      <c r="A75" s="98"/>
      <c r="B75" s="99"/>
      <c r="C75" s="38" t="s">
        <v>71</v>
      </c>
      <c r="D75" s="47"/>
      <c r="E75" s="48"/>
      <c r="F75" s="42"/>
      <c r="G75" s="50" t="s">
        <v>64</v>
      </c>
      <c r="H75" s="49"/>
      <c r="I75" s="49"/>
      <c r="J75" s="49"/>
      <c r="K75" s="51"/>
      <c r="L75" s="53" t="s">
        <v>66</v>
      </c>
      <c r="M75" s="42"/>
      <c r="N75" s="42"/>
      <c r="O75" s="42"/>
      <c r="P75" s="53" t="s">
        <v>66</v>
      </c>
      <c r="Q75" s="42"/>
      <c r="R75" s="42"/>
      <c r="S75" s="55"/>
      <c r="T75" s="52" t="s">
        <v>66</v>
      </c>
      <c r="U75" s="42"/>
      <c r="V75" s="42"/>
      <c r="W75" s="42"/>
      <c r="X75" s="48"/>
      <c r="Y75" s="42"/>
      <c r="Z75" s="42"/>
      <c r="AA75" s="42"/>
      <c r="AB75" s="42"/>
      <c r="AC75" s="42"/>
      <c r="AD75" s="48"/>
      <c r="AE75" s="48"/>
      <c r="AF75" s="48"/>
      <c r="AG75" s="48"/>
      <c r="AH75" s="20"/>
      <c r="AI75" s="20"/>
      <c r="AJ75" s="20"/>
      <c r="AK75" s="42"/>
      <c r="AL75" s="42"/>
      <c r="AM75" s="20"/>
      <c r="AN75" s="20"/>
      <c r="AO75" s="20"/>
      <c r="AP75" s="20"/>
      <c r="AQ75" s="40">
        <f t="shared" si="7"/>
        <v>4</v>
      </c>
      <c r="AR75" s="20">
        <f t="shared" si="10"/>
        <v>136</v>
      </c>
      <c r="AS75" s="41">
        <f t="shared" si="9"/>
        <v>2.9411764705882353E-2</v>
      </c>
      <c r="AT75" s="5"/>
      <c r="AU75" s="5"/>
      <c r="AV75" s="5"/>
    </row>
    <row r="76" spans="1:48" ht="12.75" customHeight="1" x14ac:dyDescent="0.3">
      <c r="A76" s="98"/>
      <c r="B76" s="97" t="s">
        <v>55</v>
      </c>
      <c r="C76" s="38" t="s">
        <v>63</v>
      </c>
      <c r="D76" s="47"/>
      <c r="E76" s="48"/>
      <c r="F76" s="42"/>
      <c r="G76" s="49"/>
      <c r="H76" s="49"/>
      <c r="I76" s="53" t="s">
        <v>72</v>
      </c>
      <c r="J76" s="55"/>
      <c r="K76" s="56"/>
      <c r="L76" s="42"/>
      <c r="M76" s="42"/>
      <c r="N76" s="42"/>
      <c r="O76" s="42"/>
      <c r="P76" s="42"/>
      <c r="Q76" s="42"/>
      <c r="R76" s="42"/>
      <c r="S76" s="52" t="s">
        <v>72</v>
      </c>
      <c r="T76" s="42"/>
      <c r="U76" s="42"/>
      <c r="V76" s="42"/>
      <c r="W76" s="42"/>
      <c r="X76" s="48"/>
      <c r="Y76" s="42"/>
      <c r="Z76" s="42"/>
      <c r="AA76" s="42"/>
      <c r="AB76" s="42"/>
      <c r="AC76" s="42"/>
      <c r="AD76" s="48"/>
      <c r="AE76" s="48"/>
      <c r="AF76" s="48"/>
      <c r="AG76" s="48"/>
      <c r="AH76" s="20"/>
      <c r="AI76" s="20"/>
      <c r="AJ76" s="20"/>
      <c r="AK76" s="42"/>
      <c r="AL76" s="42"/>
      <c r="AM76" s="20"/>
      <c r="AN76" s="20"/>
      <c r="AO76" s="20"/>
      <c r="AP76" s="20"/>
      <c r="AQ76" s="40">
        <f t="shared" si="7"/>
        <v>2</v>
      </c>
      <c r="AR76" s="20">
        <f t="shared" si="10"/>
        <v>136</v>
      </c>
      <c r="AS76" s="41">
        <f t="shared" si="9"/>
        <v>1.4705882352941176E-2</v>
      </c>
      <c r="AT76" s="5"/>
      <c r="AU76" s="5"/>
      <c r="AV76" s="5"/>
    </row>
    <row r="77" spans="1:48" ht="12.75" customHeight="1" x14ac:dyDescent="0.3">
      <c r="A77" s="98"/>
      <c r="B77" s="98"/>
      <c r="C77" s="38" t="s">
        <v>67</v>
      </c>
      <c r="D77" s="47"/>
      <c r="E77" s="48"/>
      <c r="F77" s="42"/>
      <c r="G77" s="49"/>
      <c r="H77" s="49"/>
      <c r="I77" s="53" t="s">
        <v>72</v>
      </c>
      <c r="J77" s="55"/>
      <c r="K77" s="56"/>
      <c r="L77" s="42"/>
      <c r="M77" s="42"/>
      <c r="N77" s="42"/>
      <c r="O77" s="42"/>
      <c r="P77" s="42"/>
      <c r="Q77" s="42"/>
      <c r="R77" s="42"/>
      <c r="S77" s="52" t="s">
        <v>72</v>
      </c>
      <c r="T77" s="42"/>
      <c r="U77" s="42"/>
      <c r="V77" s="42"/>
      <c r="W77" s="42"/>
      <c r="X77" s="48"/>
      <c r="Y77" s="42"/>
      <c r="Z77" s="42"/>
      <c r="AA77" s="42"/>
      <c r="AB77" s="42"/>
      <c r="AC77" s="42"/>
      <c r="AD77" s="48"/>
      <c r="AE77" s="48"/>
      <c r="AF77" s="48"/>
      <c r="AG77" s="48"/>
      <c r="AH77" s="20"/>
      <c r="AI77" s="20"/>
      <c r="AJ77" s="20"/>
      <c r="AK77" s="42"/>
      <c r="AL77" s="42"/>
      <c r="AM77" s="20"/>
      <c r="AN77" s="20"/>
      <c r="AO77" s="20"/>
      <c r="AP77" s="20"/>
      <c r="AQ77" s="40">
        <f t="shared" si="7"/>
        <v>2</v>
      </c>
      <c r="AR77" s="20">
        <f t="shared" si="10"/>
        <v>136</v>
      </c>
      <c r="AS77" s="41">
        <f t="shared" si="9"/>
        <v>1.4705882352941176E-2</v>
      </c>
      <c r="AT77" s="5"/>
      <c r="AU77" s="5"/>
      <c r="AV77" s="5"/>
    </row>
    <row r="78" spans="1:48" ht="12.75" customHeight="1" x14ac:dyDescent="0.3">
      <c r="A78" s="98"/>
      <c r="B78" s="98"/>
      <c r="C78" s="38" t="s">
        <v>68</v>
      </c>
      <c r="D78" s="47"/>
      <c r="E78" s="48"/>
      <c r="F78" s="42"/>
      <c r="G78" s="49"/>
      <c r="H78" s="49"/>
      <c r="I78" s="53" t="s">
        <v>72</v>
      </c>
      <c r="J78" s="55"/>
      <c r="K78" s="56"/>
      <c r="L78" s="42"/>
      <c r="M78" s="42"/>
      <c r="N78" s="42"/>
      <c r="O78" s="42"/>
      <c r="P78" s="42"/>
      <c r="Q78" s="42"/>
      <c r="R78" s="42"/>
      <c r="S78" s="52" t="s">
        <v>72</v>
      </c>
      <c r="T78" s="42"/>
      <c r="U78" s="42"/>
      <c r="V78" s="42"/>
      <c r="W78" s="42"/>
      <c r="X78" s="48"/>
      <c r="Y78" s="42"/>
      <c r="Z78" s="42"/>
      <c r="AA78" s="42"/>
      <c r="AB78" s="42"/>
      <c r="AC78" s="42"/>
      <c r="AD78" s="48"/>
      <c r="AE78" s="48"/>
      <c r="AF78" s="48"/>
      <c r="AG78" s="48"/>
      <c r="AH78" s="20"/>
      <c r="AI78" s="20"/>
      <c r="AJ78" s="20"/>
      <c r="AK78" s="42"/>
      <c r="AL78" s="42"/>
      <c r="AM78" s="20"/>
      <c r="AN78" s="20"/>
      <c r="AO78" s="20"/>
      <c r="AP78" s="20"/>
      <c r="AQ78" s="40">
        <f t="shared" si="7"/>
        <v>2</v>
      </c>
      <c r="AR78" s="20">
        <f t="shared" si="10"/>
        <v>136</v>
      </c>
      <c r="AS78" s="41">
        <f t="shared" si="9"/>
        <v>1.4705882352941176E-2</v>
      </c>
      <c r="AT78" s="5"/>
      <c r="AU78" s="5"/>
      <c r="AV78" s="5"/>
    </row>
    <row r="79" spans="1:48" ht="12.75" customHeight="1" x14ac:dyDescent="0.3">
      <c r="A79" s="98"/>
      <c r="B79" s="98"/>
      <c r="C79" s="38" t="s">
        <v>69</v>
      </c>
      <c r="D79" s="47"/>
      <c r="E79" s="48"/>
      <c r="F79" s="42"/>
      <c r="G79" s="49"/>
      <c r="H79" s="49"/>
      <c r="I79" s="53" t="s">
        <v>72</v>
      </c>
      <c r="J79" s="55"/>
      <c r="K79" s="56"/>
      <c r="L79" s="42"/>
      <c r="M79" s="42"/>
      <c r="N79" s="42"/>
      <c r="O79" s="42"/>
      <c r="P79" s="42"/>
      <c r="Q79" s="42"/>
      <c r="R79" s="42"/>
      <c r="S79" s="52" t="s">
        <v>72</v>
      </c>
      <c r="T79" s="42"/>
      <c r="U79" s="42"/>
      <c r="V79" s="42"/>
      <c r="W79" s="42"/>
      <c r="X79" s="48"/>
      <c r="Y79" s="42"/>
      <c r="Z79" s="42"/>
      <c r="AA79" s="42"/>
      <c r="AB79" s="42"/>
      <c r="AC79" s="42"/>
      <c r="AD79" s="48"/>
      <c r="AE79" s="48"/>
      <c r="AF79" s="48"/>
      <c r="AG79" s="48"/>
      <c r="AH79" s="20"/>
      <c r="AI79" s="20"/>
      <c r="AJ79" s="20"/>
      <c r="AK79" s="42"/>
      <c r="AL79" s="42"/>
      <c r="AM79" s="20"/>
      <c r="AN79" s="20"/>
      <c r="AO79" s="20"/>
      <c r="AP79" s="20"/>
      <c r="AQ79" s="40">
        <f t="shared" si="7"/>
        <v>2</v>
      </c>
      <c r="AR79" s="20">
        <f t="shared" si="10"/>
        <v>136</v>
      </c>
      <c r="AS79" s="41">
        <f t="shared" si="9"/>
        <v>1.4705882352941176E-2</v>
      </c>
      <c r="AT79" s="5"/>
      <c r="AU79" s="5"/>
      <c r="AV79" s="5"/>
    </row>
    <row r="80" spans="1:48" ht="12.75" customHeight="1" x14ac:dyDescent="0.3">
      <c r="A80" s="98"/>
      <c r="B80" s="98"/>
      <c r="C80" s="38" t="s">
        <v>70</v>
      </c>
      <c r="D80" s="47"/>
      <c r="E80" s="48"/>
      <c r="F80" s="42"/>
      <c r="G80" s="49"/>
      <c r="H80" s="49"/>
      <c r="I80" s="53" t="s">
        <v>72</v>
      </c>
      <c r="J80" s="55"/>
      <c r="K80" s="56"/>
      <c r="L80" s="42"/>
      <c r="M80" s="42"/>
      <c r="N80" s="42"/>
      <c r="O80" s="42"/>
      <c r="P80" s="42"/>
      <c r="Q80" s="42"/>
      <c r="R80" s="42"/>
      <c r="S80" s="52" t="s">
        <v>72</v>
      </c>
      <c r="T80" s="42"/>
      <c r="U80" s="42"/>
      <c r="V80" s="42"/>
      <c r="W80" s="42"/>
      <c r="X80" s="48"/>
      <c r="Y80" s="42"/>
      <c r="Z80" s="42"/>
      <c r="AA80" s="42"/>
      <c r="AB80" s="42"/>
      <c r="AC80" s="42"/>
      <c r="AD80" s="48"/>
      <c r="AE80" s="48"/>
      <c r="AF80" s="48"/>
      <c r="AG80" s="48"/>
      <c r="AH80" s="20"/>
      <c r="AI80" s="20"/>
      <c r="AJ80" s="20"/>
      <c r="AK80" s="42"/>
      <c r="AL80" s="42"/>
      <c r="AM80" s="20"/>
      <c r="AN80" s="20"/>
      <c r="AO80" s="20"/>
      <c r="AP80" s="20"/>
      <c r="AQ80" s="40">
        <f t="shared" si="7"/>
        <v>2</v>
      </c>
      <c r="AR80" s="20">
        <f t="shared" si="10"/>
        <v>136</v>
      </c>
      <c r="AS80" s="41">
        <f t="shared" si="9"/>
        <v>1.4705882352941176E-2</v>
      </c>
      <c r="AT80" s="5"/>
      <c r="AU80" s="5"/>
      <c r="AV80" s="5"/>
    </row>
    <row r="81" spans="1:48" ht="12.75" customHeight="1" x14ac:dyDescent="0.3">
      <c r="A81" s="98"/>
      <c r="B81" s="99"/>
      <c r="C81" s="38" t="s">
        <v>71</v>
      </c>
      <c r="D81" s="47"/>
      <c r="E81" s="48"/>
      <c r="F81" s="42"/>
      <c r="G81" s="49"/>
      <c r="H81" s="49"/>
      <c r="I81" s="53" t="s">
        <v>72</v>
      </c>
      <c r="J81" s="55"/>
      <c r="K81" s="56"/>
      <c r="L81" s="42"/>
      <c r="M81" s="42"/>
      <c r="N81" s="42"/>
      <c r="O81" s="42"/>
      <c r="P81" s="42"/>
      <c r="Q81" s="42"/>
      <c r="R81" s="42"/>
      <c r="S81" s="52" t="s">
        <v>72</v>
      </c>
      <c r="T81" s="42"/>
      <c r="U81" s="42"/>
      <c r="V81" s="42"/>
      <c r="W81" s="42"/>
      <c r="X81" s="48"/>
      <c r="Y81" s="42"/>
      <c r="Z81" s="42"/>
      <c r="AA81" s="42"/>
      <c r="AB81" s="42"/>
      <c r="AC81" s="42"/>
      <c r="AD81" s="48"/>
      <c r="AE81" s="48"/>
      <c r="AF81" s="48"/>
      <c r="AG81" s="48"/>
      <c r="AH81" s="20"/>
      <c r="AI81" s="20"/>
      <c r="AJ81" s="20"/>
      <c r="AK81" s="42"/>
      <c r="AL81" s="42"/>
      <c r="AM81" s="20"/>
      <c r="AN81" s="20"/>
      <c r="AO81" s="20"/>
      <c r="AP81" s="20"/>
      <c r="AQ81" s="40">
        <f t="shared" si="7"/>
        <v>2</v>
      </c>
      <c r="AR81" s="20">
        <f t="shared" si="10"/>
        <v>136</v>
      </c>
      <c r="AS81" s="41">
        <f t="shared" si="9"/>
        <v>1.4705882352941176E-2</v>
      </c>
      <c r="AT81" s="5"/>
      <c r="AU81" s="5"/>
      <c r="AV81" s="5"/>
    </row>
    <row r="82" spans="1:48" ht="12.75" customHeight="1" x14ac:dyDescent="0.3">
      <c r="A82" s="98"/>
      <c r="B82" s="97" t="s">
        <v>56</v>
      </c>
      <c r="C82" s="38" t="s">
        <v>63</v>
      </c>
      <c r="D82" s="47"/>
      <c r="E82" s="48"/>
      <c r="F82" s="42"/>
      <c r="G82" s="49"/>
      <c r="H82" s="49"/>
      <c r="I82" s="53" t="s">
        <v>72</v>
      </c>
      <c r="J82" s="51"/>
      <c r="K82" s="42"/>
      <c r="L82" s="42"/>
      <c r="M82" s="50" t="s">
        <v>72</v>
      </c>
      <c r="N82" s="42"/>
      <c r="O82" s="42"/>
      <c r="P82" s="42"/>
      <c r="Q82" s="52" t="s">
        <v>72</v>
      </c>
      <c r="R82" s="42"/>
      <c r="S82" s="42"/>
      <c r="T82" s="42"/>
      <c r="U82" s="42"/>
      <c r="V82" s="42"/>
      <c r="W82" s="42"/>
      <c r="X82" s="48"/>
      <c r="Y82" s="42"/>
      <c r="Z82" s="42"/>
      <c r="AA82" s="42"/>
      <c r="AB82" s="42"/>
      <c r="AC82" s="42"/>
      <c r="AD82" s="42"/>
      <c r="AE82" s="48"/>
      <c r="AF82" s="48"/>
      <c r="AG82" s="20"/>
      <c r="AH82" s="20"/>
      <c r="AI82" s="20"/>
      <c r="AJ82" s="20"/>
      <c r="AK82" s="42"/>
      <c r="AL82" s="42"/>
      <c r="AM82" s="20"/>
      <c r="AN82" s="20"/>
      <c r="AO82" s="20"/>
      <c r="AP82" s="20"/>
      <c r="AQ82" s="40">
        <f t="shared" si="7"/>
        <v>3</v>
      </c>
      <c r="AR82" s="20">
        <f t="shared" ref="AR82:AR93" si="11">34*2</f>
        <v>68</v>
      </c>
      <c r="AS82" s="41">
        <f t="shared" si="9"/>
        <v>4.4117647058823532E-2</v>
      </c>
      <c r="AT82" s="5"/>
      <c r="AU82" s="5"/>
      <c r="AV82" s="5"/>
    </row>
    <row r="83" spans="1:48" ht="12.75" customHeight="1" x14ac:dyDescent="0.3">
      <c r="A83" s="98"/>
      <c r="B83" s="98"/>
      <c r="C83" s="38" t="s">
        <v>67</v>
      </c>
      <c r="D83" s="47"/>
      <c r="E83" s="48"/>
      <c r="F83" s="42"/>
      <c r="G83" s="49"/>
      <c r="H83" s="49"/>
      <c r="I83" s="53" t="s">
        <v>72</v>
      </c>
      <c r="J83" s="51"/>
      <c r="K83" s="42"/>
      <c r="L83" s="42"/>
      <c r="M83" s="50" t="s">
        <v>72</v>
      </c>
      <c r="N83" s="42"/>
      <c r="O83" s="42"/>
      <c r="P83" s="42"/>
      <c r="Q83" s="52" t="s">
        <v>72</v>
      </c>
      <c r="R83" s="42"/>
      <c r="S83" s="42"/>
      <c r="T83" s="42"/>
      <c r="U83" s="42"/>
      <c r="V83" s="42"/>
      <c r="W83" s="42"/>
      <c r="X83" s="48"/>
      <c r="Y83" s="42"/>
      <c r="Z83" s="42"/>
      <c r="AA83" s="42"/>
      <c r="AB83" s="48"/>
      <c r="AC83" s="42"/>
      <c r="AD83" s="20"/>
      <c r="AE83" s="48"/>
      <c r="AF83" s="48"/>
      <c r="AG83" s="42"/>
      <c r="AH83" s="42"/>
      <c r="AI83" s="20"/>
      <c r="AJ83" s="48"/>
      <c r="AK83" s="42"/>
      <c r="AL83" s="42"/>
      <c r="AM83" s="20"/>
      <c r="AN83" s="20"/>
      <c r="AO83" s="20"/>
      <c r="AP83" s="20"/>
      <c r="AQ83" s="40">
        <f t="shared" si="7"/>
        <v>3</v>
      </c>
      <c r="AR83" s="20">
        <f t="shared" si="11"/>
        <v>68</v>
      </c>
      <c r="AS83" s="41">
        <f t="shared" si="9"/>
        <v>4.4117647058823532E-2</v>
      </c>
      <c r="AT83" s="5"/>
      <c r="AU83" s="5"/>
      <c r="AV83" s="5"/>
    </row>
    <row r="84" spans="1:48" ht="12.75" customHeight="1" x14ac:dyDescent="0.3">
      <c r="A84" s="98"/>
      <c r="B84" s="98"/>
      <c r="C84" s="38" t="s">
        <v>68</v>
      </c>
      <c r="D84" s="47"/>
      <c r="E84" s="48"/>
      <c r="F84" s="42"/>
      <c r="G84" s="49"/>
      <c r="H84" s="49"/>
      <c r="I84" s="53" t="s">
        <v>72</v>
      </c>
      <c r="J84" s="51"/>
      <c r="K84" s="42"/>
      <c r="L84" s="42"/>
      <c r="M84" s="50" t="s">
        <v>72</v>
      </c>
      <c r="N84" s="42"/>
      <c r="O84" s="42"/>
      <c r="P84" s="42"/>
      <c r="Q84" s="52" t="s">
        <v>72</v>
      </c>
      <c r="R84" s="42"/>
      <c r="S84" s="42"/>
      <c r="T84" s="42"/>
      <c r="U84" s="42"/>
      <c r="V84" s="42"/>
      <c r="W84" s="42"/>
      <c r="X84" s="48"/>
      <c r="Y84" s="42"/>
      <c r="Z84" s="42"/>
      <c r="AA84" s="42"/>
      <c r="AB84" s="48"/>
      <c r="AC84" s="42"/>
      <c r="AD84" s="20"/>
      <c r="AE84" s="48"/>
      <c r="AF84" s="48"/>
      <c r="AG84" s="42"/>
      <c r="AH84" s="42"/>
      <c r="AI84" s="20"/>
      <c r="AJ84" s="48"/>
      <c r="AK84" s="42"/>
      <c r="AL84" s="42"/>
      <c r="AM84" s="20"/>
      <c r="AN84" s="20"/>
      <c r="AO84" s="20"/>
      <c r="AP84" s="20"/>
      <c r="AQ84" s="40">
        <f t="shared" si="7"/>
        <v>3</v>
      </c>
      <c r="AR84" s="20">
        <f t="shared" si="11"/>
        <v>68</v>
      </c>
      <c r="AS84" s="41">
        <f t="shared" si="9"/>
        <v>4.4117647058823532E-2</v>
      </c>
      <c r="AT84" s="5"/>
      <c r="AU84" s="5"/>
      <c r="AV84" s="5"/>
    </row>
    <row r="85" spans="1:48" ht="12.75" customHeight="1" x14ac:dyDescent="0.3">
      <c r="A85" s="98"/>
      <c r="B85" s="98"/>
      <c r="C85" s="38" t="s">
        <v>69</v>
      </c>
      <c r="D85" s="47"/>
      <c r="E85" s="48"/>
      <c r="F85" s="42"/>
      <c r="G85" s="49"/>
      <c r="H85" s="49"/>
      <c r="I85" s="53" t="s">
        <v>72</v>
      </c>
      <c r="J85" s="51"/>
      <c r="K85" s="42"/>
      <c r="L85" s="42"/>
      <c r="M85" s="50" t="s">
        <v>72</v>
      </c>
      <c r="N85" s="42"/>
      <c r="O85" s="42"/>
      <c r="P85" s="42"/>
      <c r="Q85" s="52" t="s">
        <v>72</v>
      </c>
      <c r="R85" s="42"/>
      <c r="S85" s="42"/>
      <c r="T85" s="42"/>
      <c r="U85" s="42"/>
      <c r="V85" s="42"/>
      <c r="W85" s="42"/>
      <c r="X85" s="48"/>
      <c r="Y85" s="42"/>
      <c r="Z85" s="42"/>
      <c r="AA85" s="42"/>
      <c r="AB85" s="48"/>
      <c r="AC85" s="42"/>
      <c r="AD85" s="20"/>
      <c r="AE85" s="48"/>
      <c r="AF85" s="48"/>
      <c r="AG85" s="42"/>
      <c r="AH85" s="42"/>
      <c r="AI85" s="20"/>
      <c r="AJ85" s="48"/>
      <c r="AK85" s="42"/>
      <c r="AL85" s="42"/>
      <c r="AM85" s="20"/>
      <c r="AN85" s="20"/>
      <c r="AO85" s="20"/>
      <c r="AP85" s="20"/>
      <c r="AQ85" s="40">
        <f t="shared" si="7"/>
        <v>3</v>
      </c>
      <c r="AR85" s="20">
        <f t="shared" si="11"/>
        <v>68</v>
      </c>
      <c r="AS85" s="41">
        <f t="shared" si="9"/>
        <v>4.4117647058823532E-2</v>
      </c>
      <c r="AT85" s="5"/>
      <c r="AU85" s="5"/>
      <c r="AV85" s="5"/>
    </row>
    <row r="86" spans="1:48" ht="12.75" customHeight="1" x14ac:dyDescent="0.3">
      <c r="A86" s="98"/>
      <c r="B86" s="98"/>
      <c r="C86" s="38" t="s">
        <v>70</v>
      </c>
      <c r="D86" s="47"/>
      <c r="E86" s="48"/>
      <c r="F86" s="42"/>
      <c r="G86" s="49"/>
      <c r="H86" s="49"/>
      <c r="I86" s="53" t="s">
        <v>72</v>
      </c>
      <c r="J86" s="51"/>
      <c r="K86" s="42"/>
      <c r="L86" s="42"/>
      <c r="M86" s="50" t="s">
        <v>72</v>
      </c>
      <c r="N86" s="42"/>
      <c r="O86" s="42"/>
      <c r="P86" s="42"/>
      <c r="Q86" s="52" t="s">
        <v>72</v>
      </c>
      <c r="R86" s="42"/>
      <c r="S86" s="42"/>
      <c r="T86" s="42"/>
      <c r="U86" s="42"/>
      <c r="V86" s="42"/>
      <c r="W86" s="42"/>
      <c r="X86" s="48"/>
      <c r="Y86" s="42"/>
      <c r="Z86" s="42"/>
      <c r="AA86" s="42"/>
      <c r="AB86" s="48"/>
      <c r="AC86" s="42"/>
      <c r="AD86" s="20"/>
      <c r="AE86" s="48"/>
      <c r="AF86" s="48"/>
      <c r="AG86" s="42"/>
      <c r="AH86" s="42"/>
      <c r="AI86" s="20"/>
      <c r="AJ86" s="48"/>
      <c r="AK86" s="42"/>
      <c r="AL86" s="42"/>
      <c r="AM86" s="20"/>
      <c r="AN86" s="20"/>
      <c r="AO86" s="20"/>
      <c r="AP86" s="20"/>
      <c r="AQ86" s="40">
        <f t="shared" si="7"/>
        <v>3</v>
      </c>
      <c r="AR86" s="20">
        <f t="shared" si="11"/>
        <v>68</v>
      </c>
      <c r="AS86" s="41">
        <f t="shared" si="9"/>
        <v>4.4117647058823532E-2</v>
      </c>
      <c r="AT86" s="5"/>
      <c r="AU86" s="5"/>
      <c r="AV86" s="5"/>
    </row>
    <row r="87" spans="1:48" ht="12.75" customHeight="1" x14ac:dyDescent="0.3">
      <c r="A87" s="98"/>
      <c r="B87" s="99"/>
      <c r="C87" s="38" t="s">
        <v>71</v>
      </c>
      <c r="D87" s="47"/>
      <c r="E87" s="48"/>
      <c r="F87" s="42"/>
      <c r="G87" s="49"/>
      <c r="H87" s="49"/>
      <c r="I87" s="53" t="s">
        <v>72</v>
      </c>
      <c r="J87" s="51"/>
      <c r="K87" s="42"/>
      <c r="L87" s="42"/>
      <c r="M87" s="50" t="s">
        <v>72</v>
      </c>
      <c r="N87" s="42"/>
      <c r="O87" s="42"/>
      <c r="P87" s="42"/>
      <c r="Q87" s="52" t="s">
        <v>72</v>
      </c>
      <c r="R87" s="42"/>
      <c r="S87" s="57"/>
      <c r="T87" s="42"/>
      <c r="U87" s="42"/>
      <c r="V87" s="42"/>
      <c r="W87" s="42"/>
      <c r="X87" s="48"/>
      <c r="Y87" s="42"/>
      <c r="Z87" s="42"/>
      <c r="AA87" s="42"/>
      <c r="AB87" s="48"/>
      <c r="AC87" s="42"/>
      <c r="AD87" s="20"/>
      <c r="AE87" s="48"/>
      <c r="AF87" s="48"/>
      <c r="AG87" s="42"/>
      <c r="AH87" s="42"/>
      <c r="AI87" s="20"/>
      <c r="AJ87" s="48"/>
      <c r="AK87" s="42"/>
      <c r="AL87" s="42"/>
      <c r="AM87" s="20"/>
      <c r="AN87" s="20"/>
      <c r="AO87" s="20"/>
      <c r="AP87" s="20"/>
      <c r="AQ87" s="40">
        <f t="shared" si="7"/>
        <v>3</v>
      </c>
      <c r="AR87" s="20">
        <f t="shared" si="11"/>
        <v>68</v>
      </c>
      <c r="AS87" s="41">
        <f t="shared" si="9"/>
        <v>4.4117647058823532E-2</v>
      </c>
      <c r="AT87" s="5"/>
      <c r="AU87" s="5"/>
      <c r="AV87" s="5"/>
    </row>
    <row r="88" spans="1:48" ht="12.75" customHeight="1" x14ac:dyDescent="0.3">
      <c r="A88" s="98"/>
      <c r="B88" s="139" t="s">
        <v>73</v>
      </c>
      <c r="C88" s="38" t="s">
        <v>63</v>
      </c>
      <c r="D88" s="47"/>
      <c r="E88" s="48"/>
      <c r="F88" s="42"/>
      <c r="G88" s="49"/>
      <c r="H88" s="49"/>
      <c r="I88" s="49"/>
      <c r="J88" s="53" t="s">
        <v>66</v>
      </c>
      <c r="K88" s="42"/>
      <c r="L88" s="42"/>
      <c r="M88" s="42"/>
      <c r="N88" s="42"/>
      <c r="O88" s="42"/>
      <c r="P88" s="42"/>
      <c r="Q88" s="42"/>
      <c r="R88" s="42"/>
      <c r="S88" s="57"/>
      <c r="T88" s="52" t="s">
        <v>66</v>
      </c>
      <c r="U88" s="42"/>
      <c r="V88" s="42"/>
      <c r="W88" s="42"/>
      <c r="X88" s="48"/>
      <c r="Y88" s="42"/>
      <c r="Z88" s="42"/>
      <c r="AA88" s="42"/>
      <c r="AB88" s="48"/>
      <c r="AC88" s="42"/>
      <c r="AD88" s="20"/>
      <c r="AE88" s="48"/>
      <c r="AF88" s="48"/>
      <c r="AG88" s="42"/>
      <c r="AH88" s="42"/>
      <c r="AI88" s="20"/>
      <c r="AJ88" s="48"/>
      <c r="AK88" s="42"/>
      <c r="AL88" s="42"/>
      <c r="AM88" s="20"/>
      <c r="AN88" s="20"/>
      <c r="AO88" s="20"/>
      <c r="AP88" s="20"/>
      <c r="AQ88" s="40">
        <f t="shared" si="7"/>
        <v>2</v>
      </c>
      <c r="AR88" s="20">
        <f t="shared" si="11"/>
        <v>68</v>
      </c>
      <c r="AS88" s="41">
        <f t="shared" si="9"/>
        <v>2.9411764705882353E-2</v>
      </c>
      <c r="AT88" s="5"/>
      <c r="AU88" s="5"/>
      <c r="AV88" s="5"/>
    </row>
    <row r="89" spans="1:48" ht="12.75" customHeight="1" x14ac:dyDescent="0.3">
      <c r="A89" s="98"/>
      <c r="B89" s="98"/>
      <c r="C89" s="38" t="s">
        <v>67</v>
      </c>
      <c r="D89" s="47"/>
      <c r="E89" s="48"/>
      <c r="F89" s="42"/>
      <c r="G89" s="49"/>
      <c r="H89" s="49"/>
      <c r="I89" s="49"/>
      <c r="J89" s="53" t="s">
        <v>66</v>
      </c>
      <c r="K89" s="42"/>
      <c r="L89" s="42"/>
      <c r="M89" s="42"/>
      <c r="N89" s="42"/>
      <c r="O89" s="42"/>
      <c r="P89" s="42"/>
      <c r="Q89" s="42"/>
      <c r="R89" s="42"/>
      <c r="S89" s="57"/>
      <c r="T89" s="52" t="s">
        <v>66</v>
      </c>
      <c r="U89" s="42"/>
      <c r="V89" s="42"/>
      <c r="W89" s="42"/>
      <c r="X89" s="48"/>
      <c r="Y89" s="42"/>
      <c r="Z89" s="42"/>
      <c r="AA89" s="42"/>
      <c r="AB89" s="48"/>
      <c r="AC89" s="42"/>
      <c r="AD89" s="20"/>
      <c r="AE89" s="48"/>
      <c r="AF89" s="48"/>
      <c r="AG89" s="42"/>
      <c r="AH89" s="42"/>
      <c r="AI89" s="20"/>
      <c r="AJ89" s="48"/>
      <c r="AK89" s="42"/>
      <c r="AL89" s="42"/>
      <c r="AM89" s="20"/>
      <c r="AN89" s="20"/>
      <c r="AO89" s="20"/>
      <c r="AP89" s="20"/>
      <c r="AQ89" s="40">
        <f t="shared" si="7"/>
        <v>2</v>
      </c>
      <c r="AR89" s="20">
        <f t="shared" si="11"/>
        <v>68</v>
      </c>
      <c r="AS89" s="41">
        <f t="shared" si="9"/>
        <v>2.9411764705882353E-2</v>
      </c>
      <c r="AT89" s="5"/>
      <c r="AU89" s="5"/>
      <c r="AV89" s="5"/>
    </row>
    <row r="90" spans="1:48" ht="12.75" customHeight="1" x14ac:dyDescent="0.3">
      <c r="A90" s="98"/>
      <c r="B90" s="98"/>
      <c r="C90" s="38" t="s">
        <v>68</v>
      </c>
      <c r="D90" s="47"/>
      <c r="E90" s="48"/>
      <c r="F90" s="42"/>
      <c r="G90" s="49"/>
      <c r="H90" s="49"/>
      <c r="I90" s="49"/>
      <c r="J90" s="53" t="s">
        <v>66</v>
      </c>
      <c r="K90" s="42"/>
      <c r="L90" s="42"/>
      <c r="M90" s="42"/>
      <c r="N90" s="42"/>
      <c r="O90" s="42"/>
      <c r="P90" s="42"/>
      <c r="Q90" s="42"/>
      <c r="R90" s="42"/>
      <c r="S90" s="57"/>
      <c r="T90" s="52" t="s">
        <v>66</v>
      </c>
      <c r="U90" s="42"/>
      <c r="V90" s="42"/>
      <c r="W90" s="42"/>
      <c r="X90" s="48"/>
      <c r="Y90" s="42"/>
      <c r="Z90" s="42"/>
      <c r="AA90" s="42"/>
      <c r="AB90" s="48"/>
      <c r="AC90" s="42"/>
      <c r="AD90" s="20"/>
      <c r="AE90" s="48"/>
      <c r="AF90" s="48"/>
      <c r="AG90" s="42"/>
      <c r="AH90" s="42"/>
      <c r="AI90" s="20"/>
      <c r="AJ90" s="48"/>
      <c r="AK90" s="42"/>
      <c r="AL90" s="42"/>
      <c r="AM90" s="20"/>
      <c r="AN90" s="20"/>
      <c r="AO90" s="20"/>
      <c r="AP90" s="20"/>
      <c r="AQ90" s="40">
        <f t="shared" si="7"/>
        <v>2</v>
      </c>
      <c r="AR90" s="20">
        <f t="shared" si="11"/>
        <v>68</v>
      </c>
      <c r="AS90" s="41">
        <f t="shared" si="9"/>
        <v>2.9411764705882353E-2</v>
      </c>
      <c r="AT90" s="5"/>
      <c r="AU90" s="5"/>
      <c r="AV90" s="5"/>
    </row>
    <row r="91" spans="1:48" ht="12.75" customHeight="1" x14ac:dyDescent="0.3">
      <c r="A91" s="98"/>
      <c r="B91" s="98"/>
      <c r="C91" s="38" t="s">
        <v>69</v>
      </c>
      <c r="D91" s="47"/>
      <c r="E91" s="48"/>
      <c r="F91" s="42"/>
      <c r="G91" s="49"/>
      <c r="H91" s="49"/>
      <c r="I91" s="49"/>
      <c r="J91" s="53" t="s">
        <v>66</v>
      </c>
      <c r="K91" s="42"/>
      <c r="L91" s="42"/>
      <c r="M91" s="42"/>
      <c r="N91" s="42"/>
      <c r="O91" s="42"/>
      <c r="P91" s="42"/>
      <c r="Q91" s="42"/>
      <c r="R91" s="42"/>
      <c r="S91" s="57"/>
      <c r="T91" s="52" t="s">
        <v>66</v>
      </c>
      <c r="U91" s="42"/>
      <c r="V91" s="42"/>
      <c r="W91" s="42"/>
      <c r="X91" s="48"/>
      <c r="Y91" s="42"/>
      <c r="Z91" s="42"/>
      <c r="AA91" s="42"/>
      <c r="AB91" s="48"/>
      <c r="AC91" s="42"/>
      <c r="AD91" s="20"/>
      <c r="AE91" s="48"/>
      <c r="AF91" s="48"/>
      <c r="AG91" s="42"/>
      <c r="AH91" s="42"/>
      <c r="AI91" s="20"/>
      <c r="AJ91" s="48"/>
      <c r="AK91" s="42"/>
      <c r="AL91" s="42"/>
      <c r="AM91" s="20"/>
      <c r="AN91" s="20"/>
      <c r="AO91" s="20"/>
      <c r="AP91" s="20"/>
      <c r="AQ91" s="40">
        <f t="shared" si="7"/>
        <v>2</v>
      </c>
      <c r="AR91" s="20">
        <f t="shared" si="11"/>
        <v>68</v>
      </c>
      <c r="AS91" s="41">
        <f t="shared" si="9"/>
        <v>2.9411764705882353E-2</v>
      </c>
      <c r="AT91" s="5"/>
      <c r="AU91" s="5"/>
      <c r="AV91" s="5"/>
    </row>
    <row r="92" spans="1:48" ht="12.75" customHeight="1" x14ac:dyDescent="0.3">
      <c r="A92" s="98"/>
      <c r="B92" s="98"/>
      <c r="C92" s="38" t="s">
        <v>70</v>
      </c>
      <c r="D92" s="47"/>
      <c r="E92" s="48"/>
      <c r="F92" s="42"/>
      <c r="G92" s="42"/>
      <c r="H92" s="42"/>
      <c r="I92" s="42"/>
      <c r="J92" s="53" t="s">
        <v>66</v>
      </c>
      <c r="K92" s="42"/>
      <c r="L92" s="42"/>
      <c r="M92" s="42"/>
      <c r="N92" s="42"/>
      <c r="O92" s="42"/>
      <c r="P92" s="42"/>
      <c r="Q92" s="42"/>
      <c r="R92" s="42"/>
      <c r="S92" s="57"/>
      <c r="T92" s="52" t="s">
        <v>66</v>
      </c>
      <c r="U92" s="42"/>
      <c r="V92" s="42"/>
      <c r="W92" s="42"/>
      <c r="X92" s="48"/>
      <c r="Y92" s="42"/>
      <c r="Z92" s="42"/>
      <c r="AA92" s="42"/>
      <c r="AB92" s="48"/>
      <c r="AC92" s="42"/>
      <c r="AD92" s="20"/>
      <c r="AE92" s="48"/>
      <c r="AF92" s="48"/>
      <c r="AG92" s="42"/>
      <c r="AH92" s="42"/>
      <c r="AI92" s="20"/>
      <c r="AJ92" s="48"/>
      <c r="AK92" s="42"/>
      <c r="AL92" s="42"/>
      <c r="AM92" s="20"/>
      <c r="AN92" s="20"/>
      <c r="AO92" s="20"/>
      <c r="AP92" s="20"/>
      <c r="AQ92" s="40">
        <f t="shared" si="7"/>
        <v>2</v>
      </c>
      <c r="AR92" s="20">
        <f t="shared" si="11"/>
        <v>68</v>
      </c>
      <c r="AS92" s="41">
        <f t="shared" si="9"/>
        <v>2.9411764705882353E-2</v>
      </c>
      <c r="AT92" s="5"/>
      <c r="AU92" s="5"/>
      <c r="AV92" s="5"/>
    </row>
    <row r="93" spans="1:48" ht="12.75" customHeight="1" x14ac:dyDescent="0.3">
      <c r="A93" s="98"/>
      <c r="B93" s="99"/>
      <c r="C93" s="38" t="s">
        <v>71</v>
      </c>
      <c r="D93" s="47"/>
      <c r="E93" s="48"/>
      <c r="F93" s="42"/>
      <c r="G93" s="42"/>
      <c r="H93" s="42"/>
      <c r="I93" s="42"/>
      <c r="J93" s="53" t="s">
        <v>66</v>
      </c>
      <c r="K93" s="42"/>
      <c r="L93" s="42"/>
      <c r="M93" s="42"/>
      <c r="N93" s="42"/>
      <c r="O93" s="42"/>
      <c r="P93" s="42"/>
      <c r="Q93" s="42"/>
      <c r="R93" s="42"/>
      <c r="S93" s="57"/>
      <c r="T93" s="52" t="s">
        <v>66</v>
      </c>
      <c r="U93" s="42"/>
      <c r="V93" s="42"/>
      <c r="W93" s="42"/>
      <c r="X93" s="48"/>
      <c r="Y93" s="42"/>
      <c r="Z93" s="42"/>
      <c r="AA93" s="42"/>
      <c r="AB93" s="48"/>
      <c r="AC93" s="42"/>
      <c r="AD93" s="20"/>
      <c r="AE93" s="48"/>
      <c r="AF93" s="48"/>
      <c r="AG93" s="42"/>
      <c r="AH93" s="42"/>
      <c r="AI93" s="20"/>
      <c r="AJ93" s="48"/>
      <c r="AK93" s="42"/>
      <c r="AL93" s="42"/>
      <c r="AM93" s="20"/>
      <c r="AN93" s="20"/>
      <c r="AO93" s="20"/>
      <c r="AP93" s="20"/>
      <c r="AQ93" s="40">
        <f t="shared" si="7"/>
        <v>2</v>
      </c>
      <c r="AR93" s="20">
        <f t="shared" si="11"/>
        <v>68</v>
      </c>
      <c r="AS93" s="41">
        <f t="shared" si="9"/>
        <v>2.9411764705882353E-2</v>
      </c>
      <c r="AT93" s="5"/>
      <c r="AU93" s="5"/>
      <c r="AV93" s="5"/>
    </row>
    <row r="94" spans="1:48" ht="12.75" customHeight="1" x14ac:dyDescent="0.3">
      <c r="A94" s="98"/>
      <c r="B94" s="97" t="s">
        <v>57</v>
      </c>
      <c r="C94" s="38" t="s">
        <v>63</v>
      </c>
      <c r="D94" s="47"/>
      <c r="E94" s="48"/>
      <c r="F94" s="42"/>
      <c r="G94" s="42"/>
      <c r="H94" s="42"/>
      <c r="I94" s="42"/>
      <c r="J94" s="58"/>
      <c r="K94" s="42"/>
      <c r="L94" s="42"/>
      <c r="M94" s="42"/>
      <c r="N94" s="42"/>
      <c r="O94" s="42"/>
      <c r="P94" s="42"/>
      <c r="Q94" s="42"/>
      <c r="R94" s="59"/>
      <c r="S94" s="42"/>
      <c r="T94" s="42"/>
      <c r="U94" s="42"/>
      <c r="V94" s="42"/>
      <c r="W94" s="42"/>
      <c r="X94" s="48"/>
      <c r="Y94" s="42"/>
      <c r="Z94" s="42"/>
      <c r="AA94" s="20"/>
      <c r="AB94" s="48"/>
      <c r="AC94" s="42"/>
      <c r="AD94" s="42"/>
      <c r="AE94" s="48"/>
      <c r="AF94" s="48"/>
      <c r="AG94" s="42"/>
      <c r="AH94" s="42"/>
      <c r="AI94" s="42"/>
      <c r="AJ94" s="20"/>
      <c r="AK94" s="42"/>
      <c r="AL94" s="42"/>
      <c r="AM94" s="20"/>
      <c r="AN94" s="20"/>
      <c r="AO94" s="20"/>
      <c r="AP94" s="20"/>
      <c r="AQ94" s="40">
        <f t="shared" si="7"/>
        <v>0</v>
      </c>
      <c r="AR94" s="20">
        <f t="shared" ref="AR94:AR111" si="12">34*1</f>
        <v>34</v>
      </c>
      <c r="AS94" s="41">
        <f t="shared" si="9"/>
        <v>0</v>
      </c>
      <c r="AT94" s="5"/>
      <c r="AU94" s="5"/>
      <c r="AV94" s="5"/>
    </row>
    <row r="95" spans="1:48" ht="12.75" customHeight="1" x14ac:dyDescent="0.3">
      <c r="A95" s="98"/>
      <c r="B95" s="98"/>
      <c r="C95" s="38" t="s">
        <v>67</v>
      </c>
      <c r="D95" s="48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59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20"/>
      <c r="AN95" s="20"/>
      <c r="AO95" s="20"/>
      <c r="AP95" s="20"/>
      <c r="AQ95" s="40">
        <f t="shared" si="7"/>
        <v>0</v>
      </c>
      <c r="AR95" s="20">
        <f t="shared" si="12"/>
        <v>34</v>
      </c>
      <c r="AS95" s="41">
        <f t="shared" si="9"/>
        <v>0</v>
      </c>
      <c r="AT95" s="5"/>
      <c r="AU95" s="5"/>
      <c r="AV95" s="5"/>
    </row>
    <row r="96" spans="1:48" ht="12.75" customHeight="1" x14ac:dyDescent="0.3">
      <c r="A96" s="98"/>
      <c r="B96" s="98"/>
      <c r="C96" s="38" t="s">
        <v>68</v>
      </c>
      <c r="D96" s="48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59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20"/>
      <c r="AN96" s="20"/>
      <c r="AO96" s="20"/>
      <c r="AP96" s="20"/>
      <c r="AQ96" s="40">
        <f t="shared" si="7"/>
        <v>0</v>
      </c>
      <c r="AR96" s="20">
        <f t="shared" si="12"/>
        <v>34</v>
      </c>
      <c r="AS96" s="41">
        <f t="shared" si="9"/>
        <v>0</v>
      </c>
      <c r="AT96" s="5"/>
      <c r="AU96" s="5"/>
      <c r="AV96" s="5"/>
    </row>
    <row r="97" spans="1:48" ht="12.75" customHeight="1" x14ac:dyDescent="0.3">
      <c r="A97" s="98"/>
      <c r="B97" s="98"/>
      <c r="C97" s="38" t="s">
        <v>69</v>
      </c>
      <c r="D97" s="48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59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20"/>
      <c r="AN97" s="20"/>
      <c r="AO97" s="20"/>
      <c r="AP97" s="20"/>
      <c r="AQ97" s="40">
        <f t="shared" si="7"/>
        <v>0</v>
      </c>
      <c r="AR97" s="20">
        <f t="shared" si="12"/>
        <v>34</v>
      </c>
      <c r="AS97" s="41">
        <f t="shared" si="9"/>
        <v>0</v>
      </c>
      <c r="AT97" s="5"/>
      <c r="AU97" s="5"/>
      <c r="AV97" s="5"/>
    </row>
    <row r="98" spans="1:48" ht="12.75" customHeight="1" x14ac:dyDescent="0.3">
      <c r="A98" s="98"/>
      <c r="B98" s="98"/>
      <c r="C98" s="38" t="s">
        <v>70</v>
      </c>
      <c r="D98" s="48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59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20"/>
      <c r="AN98" s="20"/>
      <c r="AO98" s="20"/>
      <c r="AP98" s="20"/>
      <c r="AQ98" s="40">
        <f t="shared" si="7"/>
        <v>0</v>
      </c>
      <c r="AR98" s="20">
        <f t="shared" si="12"/>
        <v>34</v>
      </c>
      <c r="AS98" s="41">
        <f t="shared" si="9"/>
        <v>0</v>
      </c>
      <c r="AT98" s="5"/>
      <c r="AU98" s="5"/>
      <c r="AV98" s="5"/>
    </row>
    <row r="99" spans="1:48" ht="15" customHeight="1" x14ac:dyDescent="0.3">
      <c r="A99" s="98"/>
      <c r="B99" s="99"/>
      <c r="C99" s="38" t="s">
        <v>71</v>
      </c>
      <c r="D99" s="60"/>
      <c r="E99" s="61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59"/>
      <c r="S99" s="62"/>
      <c r="T99" s="62"/>
      <c r="U99" s="62"/>
      <c r="V99" s="62"/>
      <c r="W99" s="62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40">
        <f t="shared" si="7"/>
        <v>0</v>
      </c>
      <c r="AR99" s="20">
        <f t="shared" si="12"/>
        <v>34</v>
      </c>
      <c r="AS99" s="41">
        <f t="shared" si="9"/>
        <v>0</v>
      </c>
      <c r="AT99" s="27"/>
      <c r="AU99" s="27"/>
      <c r="AV99" s="27"/>
    </row>
    <row r="100" spans="1:48" ht="16.5" customHeight="1" x14ac:dyDescent="0.3">
      <c r="A100" s="98"/>
      <c r="B100" s="97" t="s">
        <v>58</v>
      </c>
      <c r="C100" s="38" t="s">
        <v>63</v>
      </c>
      <c r="D100" s="63"/>
      <c r="E100" s="48"/>
      <c r="F100" s="42"/>
      <c r="G100" s="42"/>
      <c r="H100" s="64"/>
      <c r="I100" s="42"/>
      <c r="J100" s="42"/>
      <c r="K100" s="42"/>
      <c r="L100" s="42"/>
      <c r="M100" s="42"/>
      <c r="N100" s="42"/>
      <c r="O100" s="65" t="s">
        <v>66</v>
      </c>
      <c r="P100" s="42"/>
      <c r="Q100" s="42"/>
      <c r="R100" s="42"/>
      <c r="S100" s="42"/>
      <c r="T100" s="42"/>
      <c r="U100" s="42"/>
      <c r="V100" s="42"/>
      <c r="W100" s="42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0">
        <f t="shared" si="7"/>
        <v>1</v>
      </c>
      <c r="AR100" s="20">
        <f t="shared" si="12"/>
        <v>34</v>
      </c>
      <c r="AS100" s="41">
        <f t="shared" si="9"/>
        <v>2.9411764705882353E-2</v>
      </c>
      <c r="AT100" s="27"/>
      <c r="AU100" s="27"/>
      <c r="AV100" s="27"/>
    </row>
    <row r="101" spans="1:48" ht="11.25" customHeight="1" x14ac:dyDescent="0.3">
      <c r="A101" s="98"/>
      <c r="B101" s="98"/>
      <c r="C101" s="38" t="s">
        <v>67</v>
      </c>
      <c r="D101" s="63"/>
      <c r="E101" s="66"/>
      <c r="F101" s="66"/>
      <c r="G101" s="42"/>
      <c r="H101" s="42"/>
      <c r="I101" s="42"/>
      <c r="J101" s="42"/>
      <c r="K101" s="66"/>
      <c r="L101" s="66"/>
      <c r="M101" s="66"/>
      <c r="N101" s="66"/>
      <c r="O101" s="65" t="s">
        <v>66</v>
      </c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40">
        <f t="shared" si="7"/>
        <v>1</v>
      </c>
      <c r="AR101" s="20">
        <f t="shared" si="12"/>
        <v>34</v>
      </c>
      <c r="AS101" s="41">
        <f t="shared" si="9"/>
        <v>2.9411764705882353E-2</v>
      </c>
      <c r="AT101" s="37"/>
      <c r="AU101" s="37"/>
      <c r="AV101" s="37"/>
    </row>
    <row r="102" spans="1:48" ht="13.5" customHeight="1" x14ac:dyDescent="0.3">
      <c r="A102" s="98"/>
      <c r="B102" s="98"/>
      <c r="C102" s="38" t="s">
        <v>68</v>
      </c>
      <c r="D102" s="67"/>
      <c r="E102" s="66"/>
      <c r="F102" s="66"/>
      <c r="G102" s="42"/>
      <c r="H102" s="64"/>
      <c r="I102" s="42"/>
      <c r="J102" s="42"/>
      <c r="K102" s="66"/>
      <c r="L102" s="66"/>
      <c r="M102" s="66"/>
      <c r="N102" s="66"/>
      <c r="O102" s="65" t="s">
        <v>66</v>
      </c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40">
        <f t="shared" si="7"/>
        <v>1</v>
      </c>
      <c r="AR102" s="20">
        <f t="shared" si="12"/>
        <v>34</v>
      </c>
      <c r="AS102" s="41">
        <f t="shared" si="9"/>
        <v>2.9411764705882353E-2</v>
      </c>
      <c r="AT102" s="37"/>
      <c r="AU102" s="37"/>
      <c r="AV102" s="37"/>
    </row>
    <row r="103" spans="1:48" ht="14.25" customHeight="1" x14ac:dyDescent="0.3">
      <c r="A103" s="98"/>
      <c r="B103" s="98"/>
      <c r="C103" s="38" t="s">
        <v>69</v>
      </c>
      <c r="D103" s="67"/>
      <c r="E103" s="66"/>
      <c r="F103" s="66"/>
      <c r="G103" s="42"/>
      <c r="H103" s="42"/>
      <c r="I103" s="42"/>
      <c r="J103" s="42"/>
      <c r="K103" s="66"/>
      <c r="L103" s="66"/>
      <c r="M103" s="66"/>
      <c r="N103" s="66"/>
      <c r="O103" s="65" t="s">
        <v>66</v>
      </c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40">
        <f t="shared" si="7"/>
        <v>1</v>
      </c>
      <c r="AR103" s="20">
        <f t="shared" si="12"/>
        <v>34</v>
      </c>
      <c r="AS103" s="41">
        <f t="shared" si="9"/>
        <v>2.9411764705882353E-2</v>
      </c>
      <c r="AT103" s="37"/>
      <c r="AU103" s="37"/>
      <c r="AV103" s="37"/>
    </row>
    <row r="104" spans="1:48" ht="15" customHeight="1" x14ac:dyDescent="0.3">
      <c r="A104" s="98"/>
      <c r="B104" s="98"/>
      <c r="C104" s="38" t="s">
        <v>70</v>
      </c>
      <c r="D104" s="67"/>
      <c r="E104" s="66"/>
      <c r="F104" s="66"/>
      <c r="G104" s="42"/>
      <c r="H104" s="64"/>
      <c r="I104" s="42"/>
      <c r="J104" s="42"/>
      <c r="K104" s="66"/>
      <c r="L104" s="66"/>
      <c r="M104" s="66"/>
      <c r="N104" s="66"/>
      <c r="O104" s="65" t="s">
        <v>66</v>
      </c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40">
        <f t="shared" si="7"/>
        <v>1</v>
      </c>
      <c r="AR104" s="20">
        <f t="shared" si="12"/>
        <v>34</v>
      </c>
      <c r="AS104" s="41">
        <f t="shared" si="9"/>
        <v>2.9411764705882353E-2</v>
      </c>
      <c r="AT104" s="37"/>
      <c r="AU104" s="37"/>
      <c r="AV104" s="37"/>
    </row>
    <row r="105" spans="1:48" ht="12.75" customHeight="1" x14ac:dyDescent="0.3">
      <c r="A105" s="98"/>
      <c r="B105" s="99"/>
      <c r="C105" s="38" t="s">
        <v>71</v>
      </c>
      <c r="D105" s="47"/>
      <c r="E105" s="48"/>
      <c r="F105" s="42"/>
      <c r="G105" s="42"/>
      <c r="H105" s="42"/>
      <c r="I105" s="42"/>
      <c r="J105" s="42"/>
      <c r="K105" s="42"/>
      <c r="L105" s="42"/>
      <c r="M105" s="42"/>
      <c r="N105" s="42"/>
      <c r="O105" s="65" t="s">
        <v>66</v>
      </c>
      <c r="P105" s="42"/>
      <c r="Q105" s="42"/>
      <c r="R105" s="42"/>
      <c r="S105" s="42"/>
      <c r="T105" s="42"/>
      <c r="U105" s="42"/>
      <c r="V105" s="42"/>
      <c r="W105" s="42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20"/>
      <c r="AN105" s="20"/>
      <c r="AO105" s="20"/>
      <c r="AP105" s="20"/>
      <c r="AQ105" s="40">
        <f t="shared" si="7"/>
        <v>1</v>
      </c>
      <c r="AR105" s="20">
        <f t="shared" si="12"/>
        <v>34</v>
      </c>
      <c r="AS105" s="41">
        <f t="shared" si="9"/>
        <v>2.9411764705882353E-2</v>
      </c>
      <c r="AT105" s="5"/>
      <c r="AU105" s="5"/>
      <c r="AV105" s="5"/>
    </row>
    <row r="106" spans="1:48" ht="12.75" customHeight="1" x14ac:dyDescent="0.3">
      <c r="A106" s="98"/>
      <c r="B106" s="97" t="s">
        <v>59</v>
      </c>
      <c r="C106" s="38" t="s">
        <v>63</v>
      </c>
      <c r="D106" s="47"/>
      <c r="E106" s="48"/>
      <c r="F106" s="42"/>
      <c r="G106" s="42"/>
      <c r="H106" s="64"/>
      <c r="I106" s="42"/>
      <c r="J106" s="42"/>
      <c r="K106" s="42"/>
      <c r="L106" s="42"/>
      <c r="M106" s="42"/>
      <c r="N106" s="68"/>
      <c r="O106" s="68"/>
      <c r="P106" s="68"/>
      <c r="Q106" s="68"/>
      <c r="R106" s="68"/>
      <c r="S106" s="59"/>
      <c r="T106" s="42"/>
      <c r="U106" s="42"/>
      <c r="V106" s="42"/>
      <c r="W106" s="42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20"/>
      <c r="AN106" s="20"/>
      <c r="AO106" s="20"/>
      <c r="AP106" s="20"/>
      <c r="AQ106" s="40">
        <f t="shared" si="7"/>
        <v>0</v>
      </c>
      <c r="AR106" s="20">
        <f t="shared" si="12"/>
        <v>34</v>
      </c>
      <c r="AS106" s="41">
        <f t="shared" si="9"/>
        <v>0</v>
      </c>
      <c r="AT106" s="5"/>
      <c r="AU106" s="5"/>
      <c r="AV106" s="5"/>
    </row>
    <row r="107" spans="1:48" ht="12.75" customHeight="1" x14ac:dyDescent="0.3">
      <c r="A107" s="98"/>
      <c r="B107" s="98"/>
      <c r="C107" s="38" t="s">
        <v>67</v>
      </c>
      <c r="D107" s="47"/>
      <c r="E107" s="48"/>
      <c r="F107" s="42"/>
      <c r="G107" s="42"/>
      <c r="H107" s="42"/>
      <c r="I107" s="42"/>
      <c r="J107" s="42"/>
      <c r="K107" s="42"/>
      <c r="L107" s="42"/>
      <c r="M107" s="42"/>
      <c r="N107" s="68"/>
      <c r="O107" s="68"/>
      <c r="P107" s="68"/>
      <c r="Q107" s="68"/>
      <c r="R107" s="68"/>
      <c r="S107" s="59"/>
      <c r="T107" s="42"/>
      <c r="U107" s="42"/>
      <c r="V107" s="42"/>
      <c r="W107" s="42"/>
      <c r="X107" s="48"/>
      <c r="Y107" s="42"/>
      <c r="Z107" s="42"/>
      <c r="AA107" s="42"/>
      <c r="AB107" s="48"/>
      <c r="AC107" s="42"/>
      <c r="AD107" s="42"/>
      <c r="AE107" s="48"/>
      <c r="AF107" s="48"/>
      <c r="AG107" s="42"/>
      <c r="AH107" s="42"/>
      <c r="AI107" s="42"/>
      <c r="AJ107" s="48"/>
      <c r="AK107" s="42"/>
      <c r="AL107" s="42"/>
      <c r="AM107" s="20"/>
      <c r="AN107" s="20"/>
      <c r="AO107" s="20"/>
      <c r="AP107" s="20"/>
      <c r="AQ107" s="40">
        <f t="shared" si="7"/>
        <v>0</v>
      </c>
      <c r="AR107" s="20">
        <f t="shared" si="12"/>
        <v>34</v>
      </c>
      <c r="AS107" s="41">
        <f t="shared" si="9"/>
        <v>0</v>
      </c>
      <c r="AT107" s="5"/>
      <c r="AU107" s="5"/>
      <c r="AV107" s="5"/>
    </row>
    <row r="108" spans="1:48" ht="12.75" customHeight="1" x14ac:dyDescent="0.3">
      <c r="A108" s="98"/>
      <c r="B108" s="98"/>
      <c r="C108" s="38" t="s">
        <v>68</v>
      </c>
      <c r="D108" s="47"/>
      <c r="E108" s="48"/>
      <c r="F108" s="42"/>
      <c r="G108" s="42"/>
      <c r="H108" s="64"/>
      <c r="I108" s="42"/>
      <c r="J108" s="42"/>
      <c r="K108" s="42"/>
      <c r="L108" s="42"/>
      <c r="M108" s="42"/>
      <c r="N108" s="68"/>
      <c r="O108" s="68"/>
      <c r="P108" s="68"/>
      <c r="Q108" s="68"/>
      <c r="R108" s="68"/>
      <c r="S108" s="59"/>
      <c r="T108" s="42"/>
      <c r="U108" s="42"/>
      <c r="V108" s="42"/>
      <c r="W108" s="42"/>
      <c r="X108" s="48"/>
      <c r="Y108" s="42"/>
      <c r="Z108" s="42"/>
      <c r="AA108" s="42"/>
      <c r="AB108" s="48"/>
      <c r="AC108" s="42"/>
      <c r="AD108" s="42"/>
      <c r="AE108" s="48"/>
      <c r="AF108" s="48"/>
      <c r="AG108" s="42"/>
      <c r="AH108" s="42"/>
      <c r="AI108" s="42"/>
      <c r="AJ108" s="48"/>
      <c r="AK108" s="42"/>
      <c r="AL108" s="42"/>
      <c r="AM108" s="20"/>
      <c r="AN108" s="20"/>
      <c r="AO108" s="20"/>
      <c r="AP108" s="20"/>
      <c r="AQ108" s="40">
        <f t="shared" si="7"/>
        <v>0</v>
      </c>
      <c r="AR108" s="20">
        <f t="shared" si="12"/>
        <v>34</v>
      </c>
      <c r="AS108" s="41">
        <f t="shared" si="9"/>
        <v>0</v>
      </c>
      <c r="AT108" s="5"/>
      <c r="AU108" s="5"/>
      <c r="AV108" s="5"/>
    </row>
    <row r="109" spans="1:48" ht="12.75" customHeight="1" x14ac:dyDescent="0.3">
      <c r="A109" s="98"/>
      <c r="B109" s="98"/>
      <c r="C109" s="38" t="s">
        <v>69</v>
      </c>
      <c r="D109" s="47"/>
      <c r="E109" s="48"/>
      <c r="F109" s="42"/>
      <c r="G109" s="42"/>
      <c r="H109" s="42"/>
      <c r="I109" s="42"/>
      <c r="J109" s="42"/>
      <c r="K109" s="42"/>
      <c r="L109" s="42"/>
      <c r="M109" s="42"/>
      <c r="N109" s="68"/>
      <c r="O109" s="68"/>
      <c r="P109" s="68"/>
      <c r="Q109" s="68"/>
      <c r="R109" s="68"/>
      <c r="S109" s="59"/>
      <c r="T109" s="42"/>
      <c r="U109" s="42"/>
      <c r="V109" s="42"/>
      <c r="W109" s="42"/>
      <c r="X109" s="48"/>
      <c r="Y109" s="42"/>
      <c r="Z109" s="42"/>
      <c r="AA109" s="42"/>
      <c r="AB109" s="48"/>
      <c r="AC109" s="42"/>
      <c r="AD109" s="42"/>
      <c r="AE109" s="48"/>
      <c r="AF109" s="48"/>
      <c r="AG109" s="42"/>
      <c r="AH109" s="42"/>
      <c r="AI109" s="42"/>
      <c r="AJ109" s="48"/>
      <c r="AK109" s="42"/>
      <c r="AL109" s="42"/>
      <c r="AM109" s="20"/>
      <c r="AN109" s="20"/>
      <c r="AO109" s="20"/>
      <c r="AP109" s="20"/>
      <c r="AQ109" s="40">
        <f t="shared" si="7"/>
        <v>0</v>
      </c>
      <c r="AR109" s="20">
        <f t="shared" si="12"/>
        <v>34</v>
      </c>
      <c r="AS109" s="41">
        <f t="shared" si="9"/>
        <v>0</v>
      </c>
      <c r="AT109" s="5"/>
      <c r="AU109" s="5"/>
      <c r="AV109" s="5"/>
    </row>
    <row r="110" spans="1:48" ht="12.75" customHeight="1" x14ac:dyDescent="0.3">
      <c r="A110" s="98"/>
      <c r="B110" s="98"/>
      <c r="C110" s="38" t="s">
        <v>70</v>
      </c>
      <c r="D110" s="47"/>
      <c r="E110" s="48"/>
      <c r="F110" s="42"/>
      <c r="G110" s="42"/>
      <c r="H110" s="64"/>
      <c r="I110" s="42"/>
      <c r="J110" s="42"/>
      <c r="K110" s="42"/>
      <c r="L110" s="42"/>
      <c r="M110" s="42"/>
      <c r="N110" s="68"/>
      <c r="O110" s="68"/>
      <c r="P110" s="68"/>
      <c r="Q110" s="68"/>
      <c r="R110" s="68"/>
      <c r="S110" s="59"/>
      <c r="T110" s="42"/>
      <c r="U110" s="42"/>
      <c r="V110" s="42"/>
      <c r="W110" s="42"/>
      <c r="X110" s="48"/>
      <c r="Y110" s="42"/>
      <c r="Z110" s="42"/>
      <c r="AA110" s="42"/>
      <c r="AB110" s="48"/>
      <c r="AC110" s="42"/>
      <c r="AD110" s="42"/>
      <c r="AE110" s="48"/>
      <c r="AF110" s="48"/>
      <c r="AG110" s="42"/>
      <c r="AH110" s="42"/>
      <c r="AI110" s="42"/>
      <c r="AJ110" s="48"/>
      <c r="AK110" s="42"/>
      <c r="AL110" s="42"/>
      <c r="AM110" s="20"/>
      <c r="AN110" s="20"/>
      <c r="AO110" s="20"/>
      <c r="AP110" s="20"/>
      <c r="AQ110" s="40">
        <f t="shared" si="7"/>
        <v>0</v>
      </c>
      <c r="AR110" s="20">
        <f t="shared" si="12"/>
        <v>34</v>
      </c>
      <c r="AS110" s="41">
        <f t="shared" si="9"/>
        <v>0</v>
      </c>
      <c r="AT110" s="5"/>
      <c r="AU110" s="5"/>
      <c r="AV110" s="5"/>
    </row>
    <row r="111" spans="1:48" ht="12.75" customHeight="1" x14ac:dyDescent="0.3">
      <c r="A111" s="98"/>
      <c r="B111" s="99"/>
      <c r="C111" s="38" t="s">
        <v>71</v>
      </c>
      <c r="D111" s="47"/>
      <c r="E111" s="48"/>
      <c r="F111" s="42"/>
      <c r="G111" s="42"/>
      <c r="H111" s="42"/>
      <c r="I111" s="42"/>
      <c r="J111" s="42"/>
      <c r="K111" s="42"/>
      <c r="L111" s="42"/>
      <c r="M111" s="42"/>
      <c r="N111" s="68"/>
      <c r="O111" s="68"/>
      <c r="P111" s="68"/>
      <c r="Q111" s="68"/>
      <c r="R111" s="68"/>
      <c r="S111" s="59"/>
      <c r="T111" s="42"/>
      <c r="U111" s="42"/>
      <c r="V111" s="42"/>
      <c r="W111" s="42"/>
      <c r="X111" s="48"/>
      <c r="Y111" s="42"/>
      <c r="Z111" s="42"/>
      <c r="AA111" s="42"/>
      <c r="AB111" s="48"/>
      <c r="AC111" s="42"/>
      <c r="AD111" s="42"/>
      <c r="AE111" s="48"/>
      <c r="AF111" s="48"/>
      <c r="AG111" s="42"/>
      <c r="AH111" s="42"/>
      <c r="AI111" s="42"/>
      <c r="AJ111" s="48"/>
      <c r="AK111" s="42"/>
      <c r="AL111" s="42"/>
      <c r="AM111" s="20"/>
      <c r="AN111" s="20"/>
      <c r="AO111" s="20"/>
      <c r="AP111" s="20"/>
      <c r="AQ111" s="40">
        <f t="shared" si="7"/>
        <v>0</v>
      </c>
      <c r="AR111" s="20">
        <f t="shared" si="12"/>
        <v>34</v>
      </c>
      <c r="AS111" s="41">
        <f t="shared" si="9"/>
        <v>0</v>
      </c>
      <c r="AT111" s="5"/>
      <c r="AU111" s="5"/>
      <c r="AV111" s="5"/>
    </row>
    <row r="112" spans="1:48" ht="12.75" customHeight="1" x14ac:dyDescent="0.3">
      <c r="A112" s="98"/>
      <c r="B112" s="97" t="s">
        <v>60</v>
      </c>
      <c r="C112" s="38" t="s">
        <v>63</v>
      </c>
      <c r="D112" s="47"/>
      <c r="E112" s="48"/>
      <c r="F112" s="42"/>
      <c r="G112" s="42"/>
      <c r="H112" s="64"/>
      <c r="I112" s="42"/>
      <c r="J112" s="42"/>
      <c r="K112" s="42"/>
      <c r="L112" s="42"/>
      <c r="M112" s="42"/>
      <c r="N112" s="69"/>
      <c r="O112" s="68"/>
      <c r="P112" s="68"/>
      <c r="Q112" s="68"/>
      <c r="R112" s="68"/>
      <c r="S112" s="68"/>
      <c r="T112" s="42"/>
      <c r="U112" s="42"/>
      <c r="V112" s="42"/>
      <c r="W112" s="42"/>
      <c r="X112" s="48"/>
      <c r="Y112" s="42"/>
      <c r="Z112" s="42"/>
      <c r="AA112" s="42"/>
      <c r="AB112" s="20"/>
      <c r="AC112" s="20"/>
      <c r="AD112" s="20"/>
      <c r="AE112" s="48"/>
      <c r="AF112" s="48"/>
      <c r="AG112" s="42"/>
      <c r="AH112" s="42"/>
      <c r="AI112" s="42"/>
      <c r="AJ112" s="48"/>
      <c r="AK112" s="42"/>
      <c r="AL112" s="42"/>
      <c r="AM112" s="20"/>
      <c r="AN112" s="20"/>
      <c r="AO112" s="20"/>
      <c r="AP112" s="20"/>
      <c r="AQ112" s="40">
        <f t="shared" si="7"/>
        <v>0</v>
      </c>
      <c r="AR112" s="20">
        <f t="shared" ref="AR112:AR117" si="13">34*2</f>
        <v>68</v>
      </c>
      <c r="AS112" s="41">
        <f t="shared" si="9"/>
        <v>0</v>
      </c>
      <c r="AT112" s="5"/>
      <c r="AU112" s="5"/>
      <c r="AV112" s="5"/>
    </row>
    <row r="113" spans="1:48" ht="12.75" customHeight="1" x14ac:dyDescent="0.3">
      <c r="A113" s="98"/>
      <c r="B113" s="98"/>
      <c r="C113" s="38" t="s">
        <v>67</v>
      </c>
      <c r="D113" s="47"/>
      <c r="E113" s="48"/>
      <c r="F113" s="42"/>
      <c r="G113" s="42"/>
      <c r="H113" s="42"/>
      <c r="I113" s="42"/>
      <c r="J113" s="42"/>
      <c r="K113" s="42"/>
      <c r="L113" s="42"/>
      <c r="M113" s="42"/>
      <c r="N113" s="69"/>
      <c r="O113" s="68"/>
      <c r="P113" s="68"/>
      <c r="Q113" s="68"/>
      <c r="R113" s="68"/>
      <c r="S113" s="68"/>
      <c r="T113" s="42"/>
      <c r="U113" s="42"/>
      <c r="V113" s="42"/>
      <c r="W113" s="42"/>
      <c r="X113" s="48"/>
      <c r="Y113" s="42"/>
      <c r="Z113" s="42"/>
      <c r="AA113" s="42"/>
      <c r="AB113" s="42"/>
      <c r="AC113" s="42"/>
      <c r="AD113" s="48"/>
      <c r="AE113" s="48"/>
      <c r="AF113" s="48"/>
      <c r="AG113" s="48"/>
      <c r="AH113" s="20"/>
      <c r="AI113" s="20"/>
      <c r="AJ113" s="20"/>
      <c r="AK113" s="42"/>
      <c r="AL113" s="42"/>
      <c r="AM113" s="20"/>
      <c r="AN113" s="20"/>
      <c r="AO113" s="20"/>
      <c r="AP113" s="20"/>
      <c r="AQ113" s="40">
        <f t="shared" si="7"/>
        <v>0</v>
      </c>
      <c r="AR113" s="20">
        <f t="shared" si="13"/>
        <v>68</v>
      </c>
      <c r="AS113" s="41">
        <f t="shared" si="9"/>
        <v>0</v>
      </c>
      <c r="AT113" s="5"/>
      <c r="AU113" s="5"/>
      <c r="AV113" s="5"/>
    </row>
    <row r="114" spans="1:48" ht="12.75" customHeight="1" x14ac:dyDescent="0.3">
      <c r="A114" s="98"/>
      <c r="B114" s="98"/>
      <c r="C114" s="38" t="s">
        <v>68</v>
      </c>
      <c r="D114" s="47"/>
      <c r="E114" s="48"/>
      <c r="F114" s="42"/>
      <c r="G114" s="42"/>
      <c r="H114" s="42"/>
      <c r="I114" s="42"/>
      <c r="J114" s="42"/>
      <c r="K114" s="42"/>
      <c r="L114" s="42"/>
      <c r="M114" s="42"/>
      <c r="N114" s="69"/>
      <c r="O114" s="68"/>
      <c r="P114" s="68"/>
      <c r="Q114" s="68"/>
      <c r="R114" s="68"/>
      <c r="S114" s="68"/>
      <c r="T114" s="42"/>
      <c r="U114" s="42"/>
      <c r="V114" s="42"/>
      <c r="W114" s="42"/>
      <c r="X114" s="48"/>
      <c r="Y114" s="42"/>
      <c r="Z114" s="42"/>
      <c r="AA114" s="42"/>
      <c r="AB114" s="42"/>
      <c r="AC114" s="42"/>
      <c r="AD114" s="48"/>
      <c r="AE114" s="48"/>
      <c r="AF114" s="48"/>
      <c r="AG114" s="48"/>
      <c r="AH114" s="20"/>
      <c r="AI114" s="20"/>
      <c r="AJ114" s="20"/>
      <c r="AK114" s="42"/>
      <c r="AL114" s="42"/>
      <c r="AM114" s="20"/>
      <c r="AN114" s="20"/>
      <c r="AO114" s="20"/>
      <c r="AP114" s="20"/>
      <c r="AQ114" s="40">
        <f t="shared" si="7"/>
        <v>0</v>
      </c>
      <c r="AR114" s="20">
        <f t="shared" si="13"/>
        <v>68</v>
      </c>
      <c r="AS114" s="41">
        <f t="shared" si="9"/>
        <v>0</v>
      </c>
      <c r="AT114" s="5"/>
      <c r="AU114" s="5"/>
      <c r="AV114" s="5"/>
    </row>
    <row r="115" spans="1:48" ht="12.75" customHeight="1" x14ac:dyDescent="0.3">
      <c r="A115" s="98"/>
      <c r="B115" s="98"/>
      <c r="C115" s="38" t="s">
        <v>69</v>
      </c>
      <c r="D115" s="47"/>
      <c r="E115" s="48"/>
      <c r="F115" s="42"/>
      <c r="G115" s="42"/>
      <c r="H115" s="42"/>
      <c r="I115" s="42"/>
      <c r="J115" s="42"/>
      <c r="K115" s="42"/>
      <c r="L115" s="42"/>
      <c r="M115" s="42"/>
      <c r="N115" s="69"/>
      <c r="O115" s="68"/>
      <c r="P115" s="68"/>
      <c r="Q115" s="68"/>
      <c r="R115" s="68"/>
      <c r="S115" s="68"/>
      <c r="T115" s="42"/>
      <c r="U115" s="42"/>
      <c r="V115" s="42"/>
      <c r="W115" s="42"/>
      <c r="X115" s="48"/>
      <c r="Y115" s="42"/>
      <c r="Z115" s="42"/>
      <c r="AA115" s="42"/>
      <c r="AB115" s="42"/>
      <c r="AC115" s="42"/>
      <c r="AD115" s="48"/>
      <c r="AE115" s="48"/>
      <c r="AF115" s="48"/>
      <c r="AG115" s="48"/>
      <c r="AH115" s="20"/>
      <c r="AI115" s="20"/>
      <c r="AJ115" s="20"/>
      <c r="AK115" s="42"/>
      <c r="AL115" s="42"/>
      <c r="AM115" s="20"/>
      <c r="AN115" s="20"/>
      <c r="AO115" s="20"/>
      <c r="AP115" s="20"/>
      <c r="AQ115" s="40">
        <f t="shared" si="7"/>
        <v>0</v>
      </c>
      <c r="AR115" s="20">
        <f t="shared" si="13"/>
        <v>68</v>
      </c>
      <c r="AS115" s="41">
        <f t="shared" si="9"/>
        <v>0</v>
      </c>
      <c r="AT115" s="5"/>
      <c r="AU115" s="5"/>
      <c r="AV115" s="5"/>
    </row>
    <row r="116" spans="1:48" ht="12.75" customHeight="1" x14ac:dyDescent="0.3">
      <c r="A116" s="98"/>
      <c r="B116" s="98"/>
      <c r="C116" s="38" t="s">
        <v>70</v>
      </c>
      <c r="D116" s="47"/>
      <c r="E116" s="48"/>
      <c r="F116" s="42"/>
      <c r="G116" s="42"/>
      <c r="H116" s="42"/>
      <c r="I116" s="42"/>
      <c r="J116" s="42"/>
      <c r="K116" s="42"/>
      <c r="L116" s="42"/>
      <c r="M116" s="42"/>
      <c r="N116" s="69"/>
      <c r="O116" s="68"/>
      <c r="P116" s="68"/>
      <c r="Q116" s="68"/>
      <c r="R116" s="68"/>
      <c r="S116" s="68"/>
      <c r="T116" s="42"/>
      <c r="U116" s="42"/>
      <c r="V116" s="42"/>
      <c r="W116" s="42"/>
      <c r="X116" s="48"/>
      <c r="Y116" s="42"/>
      <c r="Z116" s="42"/>
      <c r="AA116" s="42"/>
      <c r="AB116" s="42"/>
      <c r="AC116" s="42"/>
      <c r="AD116" s="48"/>
      <c r="AE116" s="48"/>
      <c r="AF116" s="48"/>
      <c r="AG116" s="48"/>
      <c r="AH116" s="20"/>
      <c r="AI116" s="20"/>
      <c r="AJ116" s="20"/>
      <c r="AK116" s="42"/>
      <c r="AL116" s="42"/>
      <c r="AM116" s="20"/>
      <c r="AN116" s="20"/>
      <c r="AO116" s="20"/>
      <c r="AP116" s="20"/>
      <c r="AQ116" s="40">
        <f t="shared" si="7"/>
        <v>0</v>
      </c>
      <c r="AR116" s="20">
        <f t="shared" si="13"/>
        <v>68</v>
      </c>
      <c r="AS116" s="41">
        <f t="shared" si="9"/>
        <v>0</v>
      </c>
      <c r="AT116" s="5"/>
      <c r="AU116" s="5"/>
      <c r="AV116" s="5"/>
    </row>
    <row r="117" spans="1:48" ht="12.75" customHeight="1" x14ac:dyDescent="0.3">
      <c r="A117" s="110"/>
      <c r="B117" s="99"/>
      <c r="C117" s="38" t="s">
        <v>71</v>
      </c>
      <c r="D117" s="47"/>
      <c r="E117" s="48"/>
      <c r="F117" s="42"/>
      <c r="G117" s="42"/>
      <c r="H117" s="42"/>
      <c r="I117" s="42"/>
      <c r="J117" s="42"/>
      <c r="K117" s="42"/>
      <c r="L117" s="42"/>
      <c r="M117" s="42"/>
      <c r="N117" s="69"/>
      <c r="O117" s="68"/>
      <c r="P117" s="68"/>
      <c r="Q117" s="68"/>
      <c r="R117" s="68"/>
      <c r="S117" s="68"/>
      <c r="T117" s="42"/>
      <c r="U117" s="42"/>
      <c r="V117" s="42"/>
      <c r="W117" s="42"/>
      <c r="X117" s="48"/>
      <c r="Y117" s="42"/>
      <c r="Z117" s="42"/>
      <c r="AA117" s="42"/>
      <c r="AB117" s="42"/>
      <c r="AC117" s="42"/>
      <c r="AD117" s="48"/>
      <c r="AE117" s="48"/>
      <c r="AF117" s="48"/>
      <c r="AG117" s="48"/>
      <c r="AH117" s="20"/>
      <c r="AI117" s="20"/>
      <c r="AJ117" s="20"/>
      <c r="AK117" s="42"/>
      <c r="AL117" s="42"/>
      <c r="AM117" s="20"/>
      <c r="AN117" s="20"/>
      <c r="AO117" s="20"/>
      <c r="AP117" s="20"/>
      <c r="AQ117" s="40">
        <f t="shared" si="7"/>
        <v>0</v>
      </c>
      <c r="AR117" s="20">
        <f t="shared" si="13"/>
        <v>68</v>
      </c>
      <c r="AS117" s="41">
        <f t="shared" si="9"/>
        <v>0</v>
      </c>
      <c r="AT117" s="5"/>
      <c r="AU117" s="5"/>
      <c r="AV117" s="5"/>
    </row>
    <row r="118" spans="1:48" ht="27" customHeight="1" x14ac:dyDescent="0.3">
      <c r="A118" s="46"/>
      <c r="B118" s="70"/>
      <c r="C118" s="70"/>
      <c r="D118" s="70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6"/>
      <c r="AN118" s="46"/>
      <c r="AO118" s="46"/>
      <c r="AP118" s="46"/>
      <c r="AQ118" s="46"/>
      <c r="AR118" s="46"/>
      <c r="AS118" s="46"/>
      <c r="AT118" s="5"/>
      <c r="AU118" s="5"/>
      <c r="AV118" s="5"/>
    </row>
    <row r="119" spans="1:48" ht="114" customHeight="1" x14ac:dyDescent="0.3">
      <c r="A119" s="100" t="s">
        <v>74</v>
      </c>
      <c r="B119" s="101"/>
      <c r="C119" s="101"/>
      <c r="D119" s="102"/>
      <c r="E119" s="140" t="s">
        <v>28</v>
      </c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2"/>
      <c r="AQ119" s="114" t="s">
        <v>29</v>
      </c>
      <c r="AR119" s="114" t="s">
        <v>30</v>
      </c>
      <c r="AS119" s="119" t="s">
        <v>31</v>
      </c>
      <c r="AT119" s="5"/>
      <c r="AU119" s="5"/>
      <c r="AV119" s="5"/>
    </row>
    <row r="120" spans="1:48" ht="12.75" customHeight="1" x14ac:dyDescent="0.3">
      <c r="A120" s="103" t="s">
        <v>32</v>
      </c>
      <c r="B120" s="105"/>
      <c r="C120" s="97" t="s">
        <v>33</v>
      </c>
      <c r="D120" s="35" t="s">
        <v>34</v>
      </c>
      <c r="E120" s="112" t="s">
        <v>35</v>
      </c>
      <c r="F120" s="101"/>
      <c r="G120" s="101"/>
      <c r="H120" s="102"/>
      <c r="I120" s="112" t="s">
        <v>36</v>
      </c>
      <c r="J120" s="101"/>
      <c r="K120" s="101"/>
      <c r="L120" s="102"/>
      <c r="M120" s="112" t="s">
        <v>37</v>
      </c>
      <c r="N120" s="101"/>
      <c r="O120" s="101"/>
      <c r="P120" s="102"/>
      <c r="Q120" s="112" t="s">
        <v>38</v>
      </c>
      <c r="R120" s="101"/>
      <c r="S120" s="101"/>
      <c r="T120" s="102"/>
      <c r="U120" s="112" t="s">
        <v>39</v>
      </c>
      <c r="V120" s="101"/>
      <c r="W120" s="102"/>
      <c r="X120" s="112" t="s">
        <v>40</v>
      </c>
      <c r="Y120" s="101"/>
      <c r="Z120" s="101"/>
      <c r="AA120" s="102"/>
      <c r="AB120" s="112" t="s">
        <v>41</v>
      </c>
      <c r="AC120" s="101"/>
      <c r="AD120" s="102"/>
      <c r="AE120" s="112" t="s">
        <v>42</v>
      </c>
      <c r="AF120" s="101"/>
      <c r="AG120" s="101"/>
      <c r="AH120" s="101"/>
      <c r="AI120" s="102"/>
      <c r="AJ120" s="112" t="s">
        <v>43</v>
      </c>
      <c r="AK120" s="101"/>
      <c r="AL120" s="102"/>
      <c r="AM120" s="112" t="s">
        <v>44</v>
      </c>
      <c r="AN120" s="101"/>
      <c r="AO120" s="101"/>
      <c r="AP120" s="102"/>
      <c r="AQ120" s="98"/>
      <c r="AR120" s="98"/>
      <c r="AS120" s="98"/>
      <c r="AT120" s="27"/>
      <c r="AU120" s="27"/>
      <c r="AV120" s="27"/>
    </row>
    <row r="121" spans="1:48" ht="16.5" customHeight="1" x14ac:dyDescent="0.3">
      <c r="A121" s="106"/>
      <c r="B121" s="108"/>
      <c r="C121" s="99"/>
      <c r="D121" s="35" t="s">
        <v>45</v>
      </c>
      <c r="E121" s="36">
        <v>1</v>
      </c>
      <c r="F121" s="36">
        <v>2</v>
      </c>
      <c r="G121" s="36">
        <v>3</v>
      </c>
      <c r="H121" s="36">
        <v>4</v>
      </c>
      <c r="I121" s="36">
        <v>5</v>
      </c>
      <c r="J121" s="36">
        <v>6</v>
      </c>
      <c r="K121" s="36">
        <v>7</v>
      </c>
      <c r="L121" s="36">
        <v>8</v>
      </c>
      <c r="M121" s="36">
        <v>9</v>
      </c>
      <c r="N121" s="36">
        <v>10</v>
      </c>
      <c r="O121" s="36">
        <v>11</v>
      </c>
      <c r="P121" s="36">
        <v>12</v>
      </c>
      <c r="Q121" s="36">
        <v>13</v>
      </c>
      <c r="R121" s="36">
        <v>14</v>
      </c>
      <c r="S121" s="36">
        <v>15</v>
      </c>
      <c r="T121" s="36">
        <v>16</v>
      </c>
      <c r="U121" s="36">
        <v>17</v>
      </c>
      <c r="V121" s="36">
        <v>18</v>
      </c>
      <c r="W121" s="36">
        <v>19</v>
      </c>
      <c r="X121" s="36">
        <v>20</v>
      </c>
      <c r="Y121" s="36">
        <v>21</v>
      </c>
      <c r="Z121" s="36">
        <v>22</v>
      </c>
      <c r="AA121" s="36">
        <v>23</v>
      </c>
      <c r="AB121" s="36">
        <v>24</v>
      </c>
      <c r="AC121" s="36">
        <v>25</v>
      </c>
      <c r="AD121" s="36">
        <v>26</v>
      </c>
      <c r="AE121" s="36">
        <v>27</v>
      </c>
      <c r="AF121" s="36">
        <v>28</v>
      </c>
      <c r="AG121" s="36">
        <v>29</v>
      </c>
      <c r="AH121" s="36">
        <v>30</v>
      </c>
      <c r="AI121" s="36">
        <v>31</v>
      </c>
      <c r="AJ121" s="36">
        <v>32</v>
      </c>
      <c r="AK121" s="36">
        <v>33</v>
      </c>
      <c r="AL121" s="36">
        <v>34</v>
      </c>
      <c r="AM121" s="36">
        <v>35</v>
      </c>
      <c r="AN121" s="36">
        <v>36</v>
      </c>
      <c r="AO121" s="36">
        <v>37</v>
      </c>
      <c r="AP121" s="36">
        <v>38</v>
      </c>
      <c r="AQ121" s="99"/>
      <c r="AR121" s="99"/>
      <c r="AS121" s="99"/>
      <c r="AT121" s="27"/>
      <c r="AU121" s="27"/>
      <c r="AV121" s="27"/>
    </row>
    <row r="122" spans="1:48" ht="15.75" customHeight="1" x14ac:dyDescent="0.3">
      <c r="A122" s="109" t="s">
        <v>62</v>
      </c>
      <c r="B122" s="97" t="s">
        <v>47</v>
      </c>
      <c r="C122" s="38" t="s">
        <v>75</v>
      </c>
      <c r="D122" s="47"/>
      <c r="E122" s="48"/>
      <c r="F122" s="49"/>
      <c r="G122" s="50" t="s">
        <v>76</v>
      </c>
      <c r="H122" s="49"/>
      <c r="I122" s="54"/>
      <c r="J122" s="49"/>
      <c r="K122" s="51"/>
      <c r="L122" s="53" t="s">
        <v>66</v>
      </c>
      <c r="M122" s="49"/>
      <c r="N122" s="49"/>
      <c r="O122" s="49"/>
      <c r="P122" s="58"/>
      <c r="Q122" s="52" t="s">
        <v>66</v>
      </c>
      <c r="R122" s="42"/>
      <c r="S122" s="50" t="s">
        <v>66</v>
      </c>
      <c r="T122" s="42"/>
      <c r="U122" s="48"/>
      <c r="V122" s="48"/>
      <c r="W122" s="48"/>
      <c r="X122" s="48"/>
      <c r="Y122" s="48"/>
      <c r="Z122" s="71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20"/>
      <c r="AN122" s="20"/>
      <c r="AO122" s="20"/>
      <c r="AP122" s="20"/>
      <c r="AQ122" s="40">
        <f t="shared" ref="AQ122:AQ175" si="14">COUNTA(E122:AP122)</f>
        <v>4</v>
      </c>
      <c r="AR122" s="20">
        <f t="shared" ref="AR122:AR127" si="15">34*5</f>
        <v>170</v>
      </c>
      <c r="AS122" s="41">
        <f t="shared" ref="AS122:AS175" si="16">AQ122/AR122</f>
        <v>2.3529411764705882E-2</v>
      </c>
      <c r="AT122" s="37"/>
      <c r="AU122" s="37"/>
      <c r="AV122" s="37"/>
    </row>
    <row r="123" spans="1:48" ht="15" customHeight="1" x14ac:dyDescent="0.3">
      <c r="A123" s="98"/>
      <c r="B123" s="98"/>
      <c r="C123" s="38" t="s">
        <v>77</v>
      </c>
      <c r="D123" s="47"/>
      <c r="E123" s="48"/>
      <c r="F123" s="49"/>
      <c r="G123" s="50" t="s">
        <v>76</v>
      </c>
      <c r="H123" s="49"/>
      <c r="I123" s="54"/>
      <c r="J123" s="49"/>
      <c r="K123" s="51"/>
      <c r="L123" s="53" t="s">
        <v>66</v>
      </c>
      <c r="M123" s="49"/>
      <c r="N123" s="49"/>
      <c r="O123" s="49"/>
      <c r="P123" s="58"/>
      <c r="Q123" s="52" t="s">
        <v>66</v>
      </c>
      <c r="R123" s="42"/>
      <c r="S123" s="50" t="s">
        <v>66</v>
      </c>
      <c r="T123" s="42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20"/>
      <c r="AN123" s="20"/>
      <c r="AO123" s="20"/>
      <c r="AP123" s="20"/>
      <c r="AQ123" s="40">
        <f t="shared" si="14"/>
        <v>4</v>
      </c>
      <c r="AR123" s="20">
        <f t="shared" si="15"/>
        <v>170</v>
      </c>
      <c r="AS123" s="41">
        <f t="shared" si="16"/>
        <v>2.3529411764705882E-2</v>
      </c>
      <c r="AT123" s="37"/>
      <c r="AU123" s="37"/>
      <c r="AV123" s="37"/>
    </row>
    <row r="124" spans="1:48" ht="12.75" customHeight="1" x14ac:dyDescent="0.3">
      <c r="A124" s="98"/>
      <c r="B124" s="98"/>
      <c r="C124" s="38" t="s">
        <v>78</v>
      </c>
      <c r="D124" s="47"/>
      <c r="E124" s="48"/>
      <c r="F124" s="49"/>
      <c r="G124" s="50" t="s">
        <v>76</v>
      </c>
      <c r="H124" s="49"/>
      <c r="I124" s="54"/>
      <c r="J124" s="49"/>
      <c r="K124" s="51"/>
      <c r="L124" s="53" t="s">
        <v>66</v>
      </c>
      <c r="M124" s="49"/>
      <c r="N124" s="49"/>
      <c r="O124" s="49"/>
      <c r="P124" s="58"/>
      <c r="Q124" s="52" t="s">
        <v>66</v>
      </c>
      <c r="R124" s="42"/>
      <c r="S124" s="50" t="s">
        <v>66</v>
      </c>
      <c r="T124" s="42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20"/>
      <c r="AN124" s="20"/>
      <c r="AO124" s="20"/>
      <c r="AP124" s="20"/>
      <c r="AQ124" s="40">
        <f t="shared" si="14"/>
        <v>4</v>
      </c>
      <c r="AR124" s="20">
        <f t="shared" si="15"/>
        <v>170</v>
      </c>
      <c r="AS124" s="41">
        <f t="shared" si="16"/>
        <v>2.3529411764705882E-2</v>
      </c>
      <c r="AT124" s="37"/>
      <c r="AU124" s="37"/>
      <c r="AV124" s="37"/>
    </row>
    <row r="125" spans="1:48" ht="14.25" customHeight="1" x14ac:dyDescent="0.3">
      <c r="A125" s="98"/>
      <c r="B125" s="98"/>
      <c r="C125" s="38" t="s">
        <v>79</v>
      </c>
      <c r="D125" s="47"/>
      <c r="E125" s="48"/>
      <c r="F125" s="49"/>
      <c r="G125" s="50" t="s">
        <v>76</v>
      </c>
      <c r="H125" s="49"/>
      <c r="I125" s="54"/>
      <c r="J125" s="49"/>
      <c r="K125" s="51"/>
      <c r="L125" s="53" t="s">
        <v>66</v>
      </c>
      <c r="M125" s="49"/>
      <c r="N125" s="49"/>
      <c r="O125" s="49"/>
      <c r="P125" s="58"/>
      <c r="Q125" s="52" t="s">
        <v>66</v>
      </c>
      <c r="R125" s="42"/>
      <c r="S125" s="50" t="s">
        <v>66</v>
      </c>
      <c r="T125" s="42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20"/>
      <c r="AN125" s="20"/>
      <c r="AO125" s="20"/>
      <c r="AP125" s="20"/>
      <c r="AQ125" s="40">
        <f t="shared" si="14"/>
        <v>4</v>
      </c>
      <c r="AR125" s="20">
        <f t="shared" si="15"/>
        <v>170</v>
      </c>
      <c r="AS125" s="41">
        <f t="shared" si="16"/>
        <v>2.3529411764705882E-2</v>
      </c>
      <c r="AT125" s="37"/>
      <c r="AU125" s="37"/>
      <c r="AV125" s="37"/>
    </row>
    <row r="126" spans="1:48" ht="15.75" customHeight="1" x14ac:dyDescent="0.3">
      <c r="A126" s="98"/>
      <c r="B126" s="98"/>
      <c r="C126" s="38" t="s">
        <v>80</v>
      </c>
      <c r="D126" s="47"/>
      <c r="E126" s="48"/>
      <c r="F126" s="49"/>
      <c r="G126" s="50" t="s">
        <v>76</v>
      </c>
      <c r="H126" s="49"/>
      <c r="I126" s="54"/>
      <c r="J126" s="49"/>
      <c r="K126" s="51"/>
      <c r="L126" s="53" t="s">
        <v>66</v>
      </c>
      <c r="M126" s="49"/>
      <c r="N126" s="49"/>
      <c r="O126" s="49"/>
      <c r="P126" s="58"/>
      <c r="Q126" s="52" t="s">
        <v>66</v>
      </c>
      <c r="R126" s="42"/>
      <c r="S126" s="50" t="s">
        <v>66</v>
      </c>
      <c r="T126" s="42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20"/>
      <c r="AN126" s="20"/>
      <c r="AO126" s="20"/>
      <c r="AP126" s="20"/>
      <c r="AQ126" s="40">
        <f t="shared" si="14"/>
        <v>4</v>
      </c>
      <c r="AR126" s="20">
        <f t="shared" si="15"/>
        <v>170</v>
      </c>
      <c r="AS126" s="41">
        <f t="shared" si="16"/>
        <v>2.3529411764705882E-2</v>
      </c>
      <c r="AT126" s="37"/>
      <c r="AU126" s="37"/>
      <c r="AV126" s="37"/>
    </row>
    <row r="127" spans="1:48" ht="12.75" customHeight="1" x14ac:dyDescent="0.3">
      <c r="A127" s="98"/>
      <c r="B127" s="99"/>
      <c r="C127" s="38" t="s">
        <v>81</v>
      </c>
      <c r="D127" s="47"/>
      <c r="E127" s="48"/>
      <c r="F127" s="49"/>
      <c r="G127" s="50" t="s">
        <v>76</v>
      </c>
      <c r="H127" s="49"/>
      <c r="I127" s="54"/>
      <c r="J127" s="49"/>
      <c r="K127" s="51"/>
      <c r="L127" s="53" t="s">
        <v>66</v>
      </c>
      <c r="M127" s="49"/>
      <c r="N127" s="49"/>
      <c r="O127" s="49"/>
      <c r="P127" s="58"/>
      <c r="Q127" s="52" t="s">
        <v>66</v>
      </c>
      <c r="R127" s="42"/>
      <c r="S127" s="50" t="s">
        <v>66</v>
      </c>
      <c r="T127" s="42"/>
      <c r="U127" s="48"/>
      <c r="V127" s="42"/>
      <c r="W127" s="42"/>
      <c r="X127" s="48"/>
      <c r="Y127" s="42"/>
      <c r="Z127" s="42"/>
      <c r="AA127" s="42"/>
      <c r="AB127" s="48"/>
      <c r="AC127" s="42"/>
      <c r="AD127" s="42"/>
      <c r="AE127" s="48"/>
      <c r="AF127" s="48"/>
      <c r="AG127" s="42"/>
      <c r="AH127" s="42"/>
      <c r="AI127" s="42"/>
      <c r="AJ127" s="48"/>
      <c r="AK127" s="42"/>
      <c r="AL127" s="42"/>
      <c r="AM127" s="20"/>
      <c r="AN127" s="20"/>
      <c r="AO127" s="20"/>
      <c r="AP127" s="20"/>
      <c r="AQ127" s="40">
        <f t="shared" si="14"/>
        <v>4</v>
      </c>
      <c r="AR127" s="20">
        <f t="shared" si="15"/>
        <v>170</v>
      </c>
      <c r="AS127" s="41">
        <f t="shared" si="16"/>
        <v>2.3529411764705882E-2</v>
      </c>
      <c r="AT127" s="37"/>
      <c r="AU127" s="37"/>
      <c r="AV127" s="37"/>
    </row>
    <row r="128" spans="1:48" ht="17.25" customHeight="1" x14ac:dyDescent="0.3">
      <c r="A128" s="98"/>
      <c r="B128" s="97" t="s">
        <v>54</v>
      </c>
      <c r="C128" s="38" t="s">
        <v>75</v>
      </c>
      <c r="D128" s="47"/>
      <c r="E128" s="48"/>
      <c r="F128" s="49"/>
      <c r="G128" s="50" t="s">
        <v>76</v>
      </c>
      <c r="H128" s="72"/>
      <c r="I128" s="72"/>
      <c r="J128" s="53" t="s">
        <v>66</v>
      </c>
      <c r="K128" s="51"/>
      <c r="L128" s="72"/>
      <c r="M128" s="72"/>
      <c r="N128" s="72"/>
      <c r="O128" s="53" t="s">
        <v>66</v>
      </c>
      <c r="P128" s="72"/>
      <c r="Q128" s="68"/>
      <c r="R128" s="68"/>
      <c r="S128" s="51"/>
      <c r="T128" s="52" t="s">
        <v>66</v>
      </c>
      <c r="U128" s="48"/>
      <c r="V128" s="42"/>
      <c r="W128" s="42"/>
      <c r="X128" s="48"/>
      <c r="Y128" s="42"/>
      <c r="Z128" s="42"/>
      <c r="AA128" s="42"/>
      <c r="AB128" s="48"/>
      <c r="AC128" s="42"/>
      <c r="AD128" s="42"/>
      <c r="AE128" s="48"/>
      <c r="AF128" s="48"/>
      <c r="AG128" s="42"/>
      <c r="AH128" s="42"/>
      <c r="AI128" s="42"/>
      <c r="AJ128" s="48"/>
      <c r="AK128" s="42"/>
      <c r="AL128" s="42"/>
      <c r="AM128" s="20"/>
      <c r="AN128" s="20"/>
      <c r="AO128" s="20"/>
      <c r="AP128" s="20"/>
      <c r="AQ128" s="40">
        <f t="shared" si="14"/>
        <v>4</v>
      </c>
      <c r="AR128" s="20">
        <f t="shared" ref="AR128:AR139" si="17">34*4</f>
        <v>136</v>
      </c>
      <c r="AS128" s="41">
        <f t="shared" si="16"/>
        <v>2.9411764705882353E-2</v>
      </c>
      <c r="AT128" s="37"/>
      <c r="AU128" s="37"/>
      <c r="AV128" s="37"/>
    </row>
    <row r="129" spans="1:48" ht="14.25" customHeight="1" x14ac:dyDescent="0.3">
      <c r="A129" s="98"/>
      <c r="B129" s="98"/>
      <c r="C129" s="38" t="s">
        <v>77</v>
      </c>
      <c r="D129" s="47"/>
      <c r="E129" s="48"/>
      <c r="F129" s="49"/>
      <c r="G129" s="50" t="s">
        <v>76</v>
      </c>
      <c r="H129" s="72"/>
      <c r="I129" s="72"/>
      <c r="J129" s="53" t="s">
        <v>66</v>
      </c>
      <c r="K129" s="51"/>
      <c r="L129" s="68"/>
      <c r="M129" s="68"/>
      <c r="N129" s="68"/>
      <c r="O129" s="53" t="s">
        <v>66</v>
      </c>
      <c r="P129" s="68"/>
      <c r="Q129" s="68"/>
      <c r="R129" s="68"/>
      <c r="S129" s="51"/>
      <c r="T129" s="52" t="s">
        <v>66</v>
      </c>
      <c r="U129" s="48"/>
      <c r="V129" s="42"/>
      <c r="W129" s="42"/>
      <c r="X129" s="48"/>
      <c r="Y129" s="42"/>
      <c r="Z129" s="42"/>
      <c r="AA129" s="42"/>
      <c r="AB129" s="20"/>
      <c r="AC129" s="20"/>
      <c r="AD129" s="20"/>
      <c r="AE129" s="48"/>
      <c r="AF129" s="48"/>
      <c r="AG129" s="42"/>
      <c r="AH129" s="42"/>
      <c r="AI129" s="42"/>
      <c r="AJ129" s="48"/>
      <c r="AK129" s="42"/>
      <c r="AL129" s="42"/>
      <c r="AM129" s="20"/>
      <c r="AN129" s="20"/>
      <c r="AO129" s="20"/>
      <c r="AP129" s="20"/>
      <c r="AQ129" s="40">
        <f t="shared" si="14"/>
        <v>4</v>
      </c>
      <c r="AR129" s="20">
        <f t="shared" si="17"/>
        <v>136</v>
      </c>
      <c r="AS129" s="41">
        <f t="shared" si="16"/>
        <v>2.9411764705882353E-2</v>
      </c>
      <c r="AT129" s="37"/>
      <c r="AU129" s="37"/>
      <c r="AV129" s="37"/>
    </row>
    <row r="130" spans="1:48" ht="13.5" customHeight="1" x14ac:dyDescent="0.3">
      <c r="A130" s="98"/>
      <c r="B130" s="98"/>
      <c r="C130" s="38" t="s">
        <v>78</v>
      </c>
      <c r="D130" s="47"/>
      <c r="E130" s="48"/>
      <c r="F130" s="49"/>
      <c r="G130" s="50" t="s">
        <v>76</v>
      </c>
      <c r="H130" s="72"/>
      <c r="I130" s="72"/>
      <c r="J130" s="53" t="s">
        <v>66</v>
      </c>
      <c r="K130" s="51"/>
      <c r="L130" s="68"/>
      <c r="M130" s="68"/>
      <c r="N130" s="68"/>
      <c r="O130" s="53" t="s">
        <v>66</v>
      </c>
      <c r="P130" s="68"/>
      <c r="Q130" s="68"/>
      <c r="R130" s="68"/>
      <c r="S130" s="51"/>
      <c r="T130" s="52" t="s">
        <v>66</v>
      </c>
      <c r="U130" s="48"/>
      <c r="V130" s="42"/>
      <c r="W130" s="42"/>
      <c r="X130" s="48"/>
      <c r="Y130" s="42"/>
      <c r="Z130" s="42"/>
      <c r="AA130" s="42"/>
      <c r="AB130" s="20"/>
      <c r="AC130" s="20"/>
      <c r="AD130" s="20"/>
      <c r="AE130" s="48"/>
      <c r="AF130" s="48"/>
      <c r="AG130" s="42"/>
      <c r="AH130" s="42"/>
      <c r="AI130" s="42"/>
      <c r="AJ130" s="48"/>
      <c r="AK130" s="42"/>
      <c r="AL130" s="42"/>
      <c r="AM130" s="20"/>
      <c r="AN130" s="20"/>
      <c r="AO130" s="20"/>
      <c r="AP130" s="20"/>
      <c r="AQ130" s="40">
        <f t="shared" si="14"/>
        <v>4</v>
      </c>
      <c r="AR130" s="20">
        <f t="shared" si="17"/>
        <v>136</v>
      </c>
      <c r="AS130" s="41">
        <f t="shared" si="16"/>
        <v>2.9411764705882353E-2</v>
      </c>
      <c r="AT130" s="37"/>
      <c r="AU130" s="37"/>
      <c r="AV130" s="37"/>
    </row>
    <row r="131" spans="1:48" ht="15" customHeight="1" x14ac:dyDescent="0.3">
      <c r="A131" s="98"/>
      <c r="B131" s="98"/>
      <c r="C131" s="38" t="s">
        <v>79</v>
      </c>
      <c r="D131" s="47"/>
      <c r="E131" s="48"/>
      <c r="F131" s="49"/>
      <c r="G131" s="50" t="s">
        <v>76</v>
      </c>
      <c r="H131" s="72"/>
      <c r="I131" s="72"/>
      <c r="J131" s="53" t="s">
        <v>66</v>
      </c>
      <c r="K131" s="51"/>
      <c r="L131" s="68"/>
      <c r="M131" s="68"/>
      <c r="N131" s="68"/>
      <c r="O131" s="53" t="s">
        <v>66</v>
      </c>
      <c r="P131" s="68"/>
      <c r="Q131" s="68"/>
      <c r="R131" s="68"/>
      <c r="S131" s="51"/>
      <c r="T131" s="52" t="s">
        <v>66</v>
      </c>
      <c r="U131" s="48"/>
      <c r="V131" s="42"/>
      <c r="W131" s="42"/>
      <c r="X131" s="48"/>
      <c r="Y131" s="42"/>
      <c r="Z131" s="42"/>
      <c r="AA131" s="42"/>
      <c r="AB131" s="20"/>
      <c r="AC131" s="20"/>
      <c r="AD131" s="20"/>
      <c r="AE131" s="48"/>
      <c r="AF131" s="48"/>
      <c r="AG131" s="42"/>
      <c r="AH131" s="42"/>
      <c r="AI131" s="42"/>
      <c r="AJ131" s="48"/>
      <c r="AK131" s="42"/>
      <c r="AL131" s="42"/>
      <c r="AM131" s="20"/>
      <c r="AN131" s="20"/>
      <c r="AO131" s="20"/>
      <c r="AP131" s="20"/>
      <c r="AQ131" s="40">
        <f t="shared" si="14"/>
        <v>4</v>
      </c>
      <c r="AR131" s="20">
        <f t="shared" si="17"/>
        <v>136</v>
      </c>
      <c r="AS131" s="41">
        <f t="shared" si="16"/>
        <v>2.9411764705882353E-2</v>
      </c>
      <c r="AT131" s="37"/>
      <c r="AU131" s="37"/>
      <c r="AV131" s="37"/>
    </row>
    <row r="132" spans="1:48" ht="14.4" x14ac:dyDescent="0.3">
      <c r="A132" s="98"/>
      <c r="B132" s="98"/>
      <c r="C132" s="38" t="s">
        <v>80</v>
      </c>
      <c r="D132" s="47"/>
      <c r="E132" s="48"/>
      <c r="F132" s="49"/>
      <c r="G132" s="50" t="s">
        <v>76</v>
      </c>
      <c r="H132" s="72"/>
      <c r="I132" s="72"/>
      <c r="J132" s="53" t="s">
        <v>66</v>
      </c>
      <c r="K132" s="51"/>
      <c r="L132" s="68"/>
      <c r="M132" s="68"/>
      <c r="N132" s="68"/>
      <c r="O132" s="53" t="s">
        <v>66</v>
      </c>
      <c r="P132" s="68"/>
      <c r="Q132" s="68"/>
      <c r="R132" s="68"/>
      <c r="S132" s="51"/>
      <c r="T132" s="52" t="s">
        <v>66</v>
      </c>
      <c r="U132" s="48"/>
      <c r="V132" s="42"/>
      <c r="W132" s="42"/>
      <c r="X132" s="48"/>
      <c r="Y132" s="42"/>
      <c r="Z132" s="42"/>
      <c r="AA132" s="42"/>
      <c r="AB132" s="20"/>
      <c r="AC132" s="20"/>
      <c r="AD132" s="20"/>
      <c r="AE132" s="48"/>
      <c r="AF132" s="48"/>
      <c r="AG132" s="42"/>
      <c r="AH132" s="42"/>
      <c r="AI132" s="42"/>
      <c r="AJ132" s="48"/>
      <c r="AK132" s="42"/>
      <c r="AL132" s="42"/>
      <c r="AM132" s="20"/>
      <c r="AN132" s="20"/>
      <c r="AO132" s="20"/>
      <c r="AP132" s="20"/>
      <c r="AQ132" s="40">
        <f t="shared" si="14"/>
        <v>4</v>
      </c>
      <c r="AR132" s="20">
        <f t="shared" si="17"/>
        <v>136</v>
      </c>
      <c r="AS132" s="41">
        <f t="shared" si="16"/>
        <v>2.9411764705882353E-2</v>
      </c>
      <c r="AT132" s="37"/>
      <c r="AU132" s="37"/>
      <c r="AV132" s="37"/>
    </row>
    <row r="133" spans="1:48" ht="14.25" customHeight="1" x14ac:dyDescent="0.3">
      <c r="A133" s="98"/>
      <c r="B133" s="99"/>
      <c r="C133" s="38" t="s">
        <v>81</v>
      </c>
      <c r="D133" s="47"/>
      <c r="E133" s="48"/>
      <c r="F133" s="49"/>
      <c r="G133" s="50" t="s">
        <v>76</v>
      </c>
      <c r="H133" s="72"/>
      <c r="I133" s="72"/>
      <c r="J133" s="53" t="s">
        <v>66</v>
      </c>
      <c r="K133" s="51"/>
      <c r="L133" s="68"/>
      <c r="M133" s="68"/>
      <c r="N133" s="68"/>
      <c r="O133" s="53" t="s">
        <v>66</v>
      </c>
      <c r="P133" s="68"/>
      <c r="Q133" s="68"/>
      <c r="R133" s="68"/>
      <c r="S133" s="51"/>
      <c r="T133" s="52" t="s">
        <v>66</v>
      </c>
      <c r="U133" s="48"/>
      <c r="V133" s="42"/>
      <c r="W133" s="42"/>
      <c r="X133" s="48"/>
      <c r="Y133" s="42"/>
      <c r="Z133" s="42"/>
      <c r="AA133" s="42"/>
      <c r="AB133" s="42"/>
      <c r="AC133" s="42"/>
      <c r="AD133" s="48"/>
      <c r="AE133" s="48"/>
      <c r="AF133" s="48"/>
      <c r="AG133" s="48"/>
      <c r="AH133" s="20"/>
      <c r="AI133" s="20"/>
      <c r="AJ133" s="20"/>
      <c r="AK133" s="42"/>
      <c r="AL133" s="42"/>
      <c r="AM133" s="20"/>
      <c r="AN133" s="20"/>
      <c r="AO133" s="20"/>
      <c r="AP133" s="20"/>
      <c r="AQ133" s="40">
        <f t="shared" si="14"/>
        <v>4</v>
      </c>
      <c r="AR133" s="20">
        <f t="shared" si="17"/>
        <v>136</v>
      </c>
      <c r="AS133" s="41">
        <f t="shared" si="16"/>
        <v>2.9411764705882353E-2</v>
      </c>
      <c r="AT133" s="37"/>
      <c r="AU133" s="37"/>
      <c r="AV133" s="37"/>
    </row>
    <row r="134" spans="1:48" ht="12.75" customHeight="1" x14ac:dyDescent="0.3">
      <c r="A134" s="98"/>
      <c r="B134" s="97" t="s">
        <v>55</v>
      </c>
      <c r="C134" s="38" t="s">
        <v>75</v>
      </c>
      <c r="D134" s="47"/>
      <c r="E134" s="48"/>
      <c r="F134" s="49"/>
      <c r="G134" s="49"/>
      <c r="H134" s="49"/>
      <c r="I134" s="53" t="s">
        <v>72</v>
      </c>
      <c r="J134" s="55"/>
      <c r="K134" s="42"/>
      <c r="L134" s="42"/>
      <c r="M134" s="42"/>
      <c r="N134" s="73"/>
      <c r="O134" s="53" t="s">
        <v>72</v>
      </c>
      <c r="P134" s="42"/>
      <c r="Q134" s="42"/>
      <c r="R134" s="42"/>
      <c r="S134" s="53" t="s">
        <v>72</v>
      </c>
      <c r="T134" s="42"/>
      <c r="U134" s="48"/>
      <c r="V134" s="42"/>
      <c r="W134" s="42"/>
      <c r="X134" s="48"/>
      <c r="Y134" s="42"/>
      <c r="Z134" s="42"/>
      <c r="AA134" s="42"/>
      <c r="AB134" s="42"/>
      <c r="AC134" s="42"/>
      <c r="AD134" s="48"/>
      <c r="AE134" s="48"/>
      <c r="AF134" s="48"/>
      <c r="AG134" s="48"/>
      <c r="AH134" s="20"/>
      <c r="AI134" s="20"/>
      <c r="AJ134" s="20"/>
      <c r="AK134" s="42"/>
      <c r="AL134" s="42"/>
      <c r="AM134" s="20"/>
      <c r="AN134" s="20"/>
      <c r="AO134" s="20"/>
      <c r="AP134" s="20"/>
      <c r="AQ134" s="40">
        <f t="shared" si="14"/>
        <v>3</v>
      </c>
      <c r="AR134" s="20">
        <f t="shared" si="17"/>
        <v>136</v>
      </c>
      <c r="AS134" s="41">
        <f t="shared" si="16"/>
        <v>2.2058823529411766E-2</v>
      </c>
      <c r="AT134" s="37"/>
      <c r="AU134" s="37"/>
      <c r="AV134" s="37"/>
    </row>
    <row r="135" spans="1:48" ht="12.75" customHeight="1" x14ac:dyDescent="0.3">
      <c r="A135" s="98"/>
      <c r="B135" s="98"/>
      <c r="C135" s="38" t="s">
        <v>77</v>
      </c>
      <c r="D135" s="47"/>
      <c r="E135" s="48"/>
      <c r="F135" s="49"/>
      <c r="G135" s="49"/>
      <c r="H135" s="49"/>
      <c r="I135" s="53" t="s">
        <v>72</v>
      </c>
      <c r="J135" s="55"/>
      <c r="K135" s="42"/>
      <c r="L135" s="42"/>
      <c r="M135" s="42"/>
      <c r="N135" s="73"/>
      <c r="O135" s="53" t="s">
        <v>72</v>
      </c>
      <c r="P135" s="42"/>
      <c r="Q135" s="42"/>
      <c r="R135" s="42"/>
      <c r="S135" s="53" t="s">
        <v>72</v>
      </c>
      <c r="T135" s="42"/>
      <c r="U135" s="48"/>
      <c r="V135" s="42"/>
      <c r="W135" s="42"/>
      <c r="X135" s="48"/>
      <c r="Y135" s="42"/>
      <c r="Z135" s="42"/>
      <c r="AA135" s="42"/>
      <c r="AB135" s="42"/>
      <c r="AC135" s="42"/>
      <c r="AD135" s="48"/>
      <c r="AE135" s="48"/>
      <c r="AF135" s="48"/>
      <c r="AG135" s="48"/>
      <c r="AH135" s="20"/>
      <c r="AI135" s="20"/>
      <c r="AJ135" s="20"/>
      <c r="AK135" s="42"/>
      <c r="AL135" s="42"/>
      <c r="AM135" s="20"/>
      <c r="AN135" s="20"/>
      <c r="AO135" s="20"/>
      <c r="AP135" s="20"/>
      <c r="AQ135" s="40">
        <f t="shared" si="14"/>
        <v>3</v>
      </c>
      <c r="AR135" s="20">
        <f t="shared" si="17"/>
        <v>136</v>
      </c>
      <c r="AS135" s="41">
        <f t="shared" si="16"/>
        <v>2.2058823529411766E-2</v>
      </c>
      <c r="AT135" s="5"/>
      <c r="AU135" s="5"/>
      <c r="AV135" s="5"/>
    </row>
    <row r="136" spans="1:48" ht="12.75" customHeight="1" x14ac:dyDescent="0.3">
      <c r="A136" s="98"/>
      <c r="B136" s="98"/>
      <c r="C136" s="38" t="s">
        <v>78</v>
      </c>
      <c r="D136" s="47"/>
      <c r="E136" s="48"/>
      <c r="F136" s="49"/>
      <c r="G136" s="49"/>
      <c r="H136" s="49"/>
      <c r="I136" s="53" t="s">
        <v>72</v>
      </c>
      <c r="J136" s="55"/>
      <c r="K136" s="42"/>
      <c r="L136" s="42"/>
      <c r="M136" s="42"/>
      <c r="N136" s="73"/>
      <c r="O136" s="53" t="s">
        <v>72</v>
      </c>
      <c r="P136" s="42"/>
      <c r="Q136" s="42"/>
      <c r="R136" s="42"/>
      <c r="S136" s="53" t="s">
        <v>72</v>
      </c>
      <c r="T136" s="42"/>
      <c r="U136" s="48"/>
      <c r="V136" s="42"/>
      <c r="W136" s="42"/>
      <c r="X136" s="48"/>
      <c r="Y136" s="42"/>
      <c r="Z136" s="42"/>
      <c r="AA136" s="42"/>
      <c r="AB136" s="42"/>
      <c r="AC136" s="42"/>
      <c r="AD136" s="48"/>
      <c r="AE136" s="48"/>
      <c r="AF136" s="48"/>
      <c r="AG136" s="48"/>
      <c r="AH136" s="20"/>
      <c r="AI136" s="20"/>
      <c r="AJ136" s="20"/>
      <c r="AK136" s="42"/>
      <c r="AL136" s="42"/>
      <c r="AM136" s="20"/>
      <c r="AN136" s="20"/>
      <c r="AO136" s="20"/>
      <c r="AP136" s="20"/>
      <c r="AQ136" s="40">
        <f t="shared" si="14"/>
        <v>3</v>
      </c>
      <c r="AR136" s="20">
        <f t="shared" si="17"/>
        <v>136</v>
      </c>
      <c r="AS136" s="41">
        <f t="shared" si="16"/>
        <v>2.2058823529411766E-2</v>
      </c>
      <c r="AT136" s="5"/>
      <c r="AU136" s="5"/>
      <c r="AV136" s="5"/>
    </row>
    <row r="137" spans="1:48" ht="12.75" customHeight="1" x14ac:dyDescent="0.3">
      <c r="A137" s="98"/>
      <c r="B137" s="98"/>
      <c r="C137" s="38" t="s">
        <v>79</v>
      </c>
      <c r="D137" s="47"/>
      <c r="E137" s="48"/>
      <c r="F137" s="49"/>
      <c r="G137" s="49"/>
      <c r="H137" s="49"/>
      <c r="I137" s="53" t="s">
        <v>72</v>
      </c>
      <c r="J137" s="55"/>
      <c r="K137" s="42"/>
      <c r="L137" s="42"/>
      <c r="M137" s="42"/>
      <c r="N137" s="73"/>
      <c r="O137" s="53" t="s">
        <v>72</v>
      </c>
      <c r="P137" s="42"/>
      <c r="Q137" s="42"/>
      <c r="R137" s="42"/>
      <c r="S137" s="53" t="s">
        <v>72</v>
      </c>
      <c r="T137" s="42"/>
      <c r="U137" s="48"/>
      <c r="V137" s="42"/>
      <c r="W137" s="42"/>
      <c r="X137" s="48"/>
      <c r="Y137" s="42"/>
      <c r="Z137" s="42"/>
      <c r="AA137" s="42"/>
      <c r="AB137" s="42"/>
      <c r="AC137" s="42"/>
      <c r="AD137" s="48"/>
      <c r="AE137" s="48"/>
      <c r="AF137" s="48"/>
      <c r="AG137" s="48"/>
      <c r="AH137" s="20"/>
      <c r="AI137" s="20"/>
      <c r="AJ137" s="20"/>
      <c r="AK137" s="42"/>
      <c r="AL137" s="42"/>
      <c r="AM137" s="20"/>
      <c r="AN137" s="20"/>
      <c r="AO137" s="20"/>
      <c r="AP137" s="20"/>
      <c r="AQ137" s="40">
        <f t="shared" si="14"/>
        <v>3</v>
      </c>
      <c r="AR137" s="20">
        <f t="shared" si="17"/>
        <v>136</v>
      </c>
      <c r="AS137" s="41">
        <f t="shared" si="16"/>
        <v>2.2058823529411766E-2</v>
      </c>
      <c r="AT137" s="5"/>
      <c r="AU137" s="5"/>
      <c r="AV137" s="5"/>
    </row>
    <row r="138" spans="1:48" ht="12.75" customHeight="1" x14ac:dyDescent="0.3">
      <c r="A138" s="98"/>
      <c r="B138" s="98"/>
      <c r="C138" s="38" t="s">
        <v>80</v>
      </c>
      <c r="D138" s="47"/>
      <c r="E138" s="48"/>
      <c r="F138" s="49"/>
      <c r="G138" s="49"/>
      <c r="H138" s="49"/>
      <c r="I138" s="53" t="s">
        <v>72</v>
      </c>
      <c r="J138" s="55"/>
      <c r="K138" s="42"/>
      <c r="L138" s="42"/>
      <c r="M138" s="42"/>
      <c r="N138" s="73"/>
      <c r="O138" s="53" t="s">
        <v>72</v>
      </c>
      <c r="P138" s="42"/>
      <c r="Q138" s="42"/>
      <c r="R138" s="42"/>
      <c r="S138" s="53" t="s">
        <v>72</v>
      </c>
      <c r="T138" s="42"/>
      <c r="U138" s="48"/>
      <c r="V138" s="42"/>
      <c r="W138" s="42"/>
      <c r="X138" s="48"/>
      <c r="Y138" s="42"/>
      <c r="Z138" s="42"/>
      <c r="AA138" s="42"/>
      <c r="AB138" s="42"/>
      <c r="AC138" s="42"/>
      <c r="AD138" s="48"/>
      <c r="AE138" s="48"/>
      <c r="AF138" s="48"/>
      <c r="AG138" s="48"/>
      <c r="AH138" s="20"/>
      <c r="AI138" s="20"/>
      <c r="AJ138" s="20"/>
      <c r="AK138" s="42"/>
      <c r="AL138" s="42"/>
      <c r="AM138" s="20"/>
      <c r="AN138" s="20"/>
      <c r="AO138" s="20"/>
      <c r="AP138" s="20"/>
      <c r="AQ138" s="40">
        <f t="shared" si="14"/>
        <v>3</v>
      </c>
      <c r="AR138" s="20">
        <f t="shared" si="17"/>
        <v>136</v>
      </c>
      <c r="AS138" s="41">
        <f t="shared" si="16"/>
        <v>2.2058823529411766E-2</v>
      </c>
      <c r="AT138" s="5"/>
      <c r="AU138" s="5"/>
      <c r="AV138" s="5"/>
    </row>
    <row r="139" spans="1:48" ht="12.75" customHeight="1" x14ac:dyDescent="0.3">
      <c r="A139" s="98"/>
      <c r="B139" s="99"/>
      <c r="C139" s="38" t="s">
        <v>81</v>
      </c>
      <c r="D139" s="47"/>
      <c r="E139" s="48"/>
      <c r="F139" s="49"/>
      <c r="G139" s="49"/>
      <c r="H139" s="49"/>
      <c r="I139" s="53" t="s">
        <v>72</v>
      </c>
      <c r="J139" s="55"/>
      <c r="K139" s="42"/>
      <c r="L139" s="42"/>
      <c r="M139" s="42"/>
      <c r="N139" s="73"/>
      <c r="O139" s="53" t="s">
        <v>72</v>
      </c>
      <c r="P139" s="42"/>
      <c r="Q139" s="42"/>
      <c r="R139" s="42"/>
      <c r="S139" s="53" t="s">
        <v>72</v>
      </c>
      <c r="T139" s="42"/>
      <c r="U139" s="48"/>
      <c r="V139" s="42"/>
      <c r="W139" s="42"/>
      <c r="X139" s="48"/>
      <c r="Y139" s="42"/>
      <c r="Z139" s="42"/>
      <c r="AA139" s="42"/>
      <c r="AB139" s="42"/>
      <c r="AC139" s="42"/>
      <c r="AD139" s="48"/>
      <c r="AE139" s="48"/>
      <c r="AF139" s="48"/>
      <c r="AG139" s="48"/>
      <c r="AH139" s="20"/>
      <c r="AI139" s="20"/>
      <c r="AJ139" s="20"/>
      <c r="AK139" s="42"/>
      <c r="AL139" s="42"/>
      <c r="AM139" s="20"/>
      <c r="AN139" s="20"/>
      <c r="AO139" s="20"/>
      <c r="AP139" s="20"/>
      <c r="AQ139" s="40">
        <f t="shared" si="14"/>
        <v>3</v>
      </c>
      <c r="AR139" s="20">
        <f t="shared" si="17"/>
        <v>136</v>
      </c>
      <c r="AS139" s="41">
        <f t="shared" si="16"/>
        <v>2.2058823529411766E-2</v>
      </c>
      <c r="AT139" s="5"/>
      <c r="AU139" s="5"/>
      <c r="AV139" s="5"/>
    </row>
    <row r="140" spans="1:48" ht="12.75" customHeight="1" x14ac:dyDescent="0.3">
      <c r="A140" s="98"/>
      <c r="B140" s="97" t="s">
        <v>56</v>
      </c>
      <c r="C140" s="38" t="s">
        <v>75</v>
      </c>
      <c r="D140" s="47"/>
      <c r="E140" s="48"/>
      <c r="F140" s="49"/>
      <c r="G140" s="49"/>
      <c r="H140" s="49"/>
      <c r="I140" s="49"/>
      <c r="J140" s="50" t="s">
        <v>72</v>
      </c>
      <c r="K140" s="42"/>
      <c r="L140" s="42"/>
      <c r="M140" s="42"/>
      <c r="N140" s="42"/>
      <c r="O140" s="42"/>
      <c r="P140" s="42"/>
      <c r="Q140" s="42"/>
      <c r="R140" s="42"/>
      <c r="S140" s="42"/>
      <c r="T140" s="50" t="s">
        <v>72</v>
      </c>
      <c r="U140" s="48"/>
      <c r="V140" s="42"/>
      <c r="W140" s="42"/>
      <c r="X140" s="48"/>
      <c r="Y140" s="42"/>
      <c r="Z140" s="42"/>
      <c r="AA140" s="42"/>
      <c r="AB140" s="42"/>
      <c r="AC140" s="42"/>
      <c r="AD140" s="42"/>
      <c r="AE140" s="48"/>
      <c r="AF140" s="48"/>
      <c r="AG140" s="20"/>
      <c r="AH140" s="20"/>
      <c r="AI140" s="20"/>
      <c r="AJ140" s="20"/>
      <c r="AK140" s="42"/>
      <c r="AL140" s="42"/>
      <c r="AM140" s="20"/>
      <c r="AN140" s="20"/>
      <c r="AO140" s="20"/>
      <c r="AP140" s="20"/>
      <c r="AQ140" s="40">
        <f t="shared" si="14"/>
        <v>2</v>
      </c>
      <c r="AR140" s="20">
        <f t="shared" ref="AR140:AR151" si="18">34*2</f>
        <v>68</v>
      </c>
      <c r="AS140" s="41">
        <f t="shared" si="16"/>
        <v>2.9411764705882353E-2</v>
      </c>
      <c r="AT140" s="5"/>
      <c r="AU140" s="5"/>
      <c r="AV140" s="5"/>
    </row>
    <row r="141" spans="1:48" ht="12.75" customHeight="1" x14ac:dyDescent="0.3">
      <c r="A141" s="98"/>
      <c r="B141" s="98"/>
      <c r="C141" s="38" t="s">
        <v>77</v>
      </c>
      <c r="D141" s="47"/>
      <c r="E141" s="48"/>
      <c r="F141" s="49"/>
      <c r="G141" s="49"/>
      <c r="H141" s="49"/>
      <c r="I141" s="49"/>
      <c r="J141" s="50" t="s">
        <v>72</v>
      </c>
      <c r="K141" s="42"/>
      <c r="L141" s="42"/>
      <c r="M141" s="42"/>
      <c r="N141" s="42"/>
      <c r="O141" s="42"/>
      <c r="P141" s="42"/>
      <c r="Q141" s="42"/>
      <c r="R141" s="42"/>
      <c r="S141" s="42"/>
      <c r="T141" s="50" t="s">
        <v>72</v>
      </c>
      <c r="U141" s="48"/>
      <c r="V141" s="42"/>
      <c r="W141" s="42"/>
      <c r="X141" s="48"/>
      <c r="Y141" s="42"/>
      <c r="Z141" s="42"/>
      <c r="AA141" s="42"/>
      <c r="AB141" s="48"/>
      <c r="AC141" s="42"/>
      <c r="AD141" s="20"/>
      <c r="AE141" s="48"/>
      <c r="AF141" s="48"/>
      <c r="AG141" s="42"/>
      <c r="AH141" s="42"/>
      <c r="AI141" s="20"/>
      <c r="AJ141" s="48"/>
      <c r="AK141" s="42"/>
      <c r="AL141" s="42"/>
      <c r="AM141" s="20"/>
      <c r="AN141" s="20"/>
      <c r="AO141" s="20"/>
      <c r="AP141" s="20"/>
      <c r="AQ141" s="40">
        <f t="shared" si="14"/>
        <v>2</v>
      </c>
      <c r="AR141" s="20">
        <f t="shared" si="18"/>
        <v>68</v>
      </c>
      <c r="AS141" s="41">
        <f t="shared" si="16"/>
        <v>2.9411764705882353E-2</v>
      </c>
      <c r="AT141" s="5"/>
      <c r="AU141" s="5"/>
      <c r="AV141" s="5"/>
    </row>
    <row r="142" spans="1:48" ht="12.75" customHeight="1" x14ac:dyDescent="0.3">
      <c r="A142" s="98"/>
      <c r="B142" s="98"/>
      <c r="C142" s="38" t="s">
        <v>78</v>
      </c>
      <c r="D142" s="47"/>
      <c r="E142" s="48"/>
      <c r="F142" s="49"/>
      <c r="G142" s="49"/>
      <c r="H142" s="49"/>
      <c r="I142" s="49"/>
      <c r="J142" s="50" t="s">
        <v>72</v>
      </c>
      <c r="K142" s="42"/>
      <c r="L142" s="42"/>
      <c r="M142" s="42"/>
      <c r="N142" s="42"/>
      <c r="O142" s="42"/>
      <c r="P142" s="42"/>
      <c r="Q142" s="42"/>
      <c r="R142" s="42"/>
      <c r="S142" s="42"/>
      <c r="T142" s="50" t="s">
        <v>72</v>
      </c>
      <c r="U142" s="48"/>
      <c r="V142" s="42"/>
      <c r="W142" s="42"/>
      <c r="X142" s="48"/>
      <c r="Y142" s="42"/>
      <c r="Z142" s="42"/>
      <c r="AA142" s="42"/>
      <c r="AB142" s="48"/>
      <c r="AC142" s="42"/>
      <c r="AD142" s="20"/>
      <c r="AE142" s="48"/>
      <c r="AF142" s="48"/>
      <c r="AG142" s="42"/>
      <c r="AH142" s="42"/>
      <c r="AI142" s="20"/>
      <c r="AJ142" s="48"/>
      <c r="AK142" s="42"/>
      <c r="AL142" s="42"/>
      <c r="AM142" s="20"/>
      <c r="AN142" s="20"/>
      <c r="AO142" s="20"/>
      <c r="AP142" s="20"/>
      <c r="AQ142" s="40">
        <f t="shared" si="14"/>
        <v>2</v>
      </c>
      <c r="AR142" s="20">
        <f t="shared" si="18"/>
        <v>68</v>
      </c>
      <c r="AS142" s="41">
        <f t="shared" si="16"/>
        <v>2.9411764705882353E-2</v>
      </c>
      <c r="AT142" s="5"/>
      <c r="AU142" s="5"/>
      <c r="AV142" s="5"/>
    </row>
    <row r="143" spans="1:48" ht="12.75" customHeight="1" x14ac:dyDescent="0.3">
      <c r="A143" s="98"/>
      <c r="B143" s="98"/>
      <c r="C143" s="38" t="s">
        <v>79</v>
      </c>
      <c r="D143" s="47"/>
      <c r="E143" s="48"/>
      <c r="F143" s="49"/>
      <c r="G143" s="49"/>
      <c r="H143" s="49"/>
      <c r="I143" s="49"/>
      <c r="J143" s="50" t="s">
        <v>72</v>
      </c>
      <c r="K143" s="42"/>
      <c r="L143" s="42"/>
      <c r="M143" s="42"/>
      <c r="N143" s="42"/>
      <c r="O143" s="42"/>
      <c r="P143" s="42"/>
      <c r="Q143" s="42"/>
      <c r="R143" s="42"/>
      <c r="S143" s="42"/>
      <c r="T143" s="50" t="s">
        <v>72</v>
      </c>
      <c r="U143" s="48"/>
      <c r="V143" s="42"/>
      <c r="W143" s="42"/>
      <c r="X143" s="48"/>
      <c r="Y143" s="42"/>
      <c r="Z143" s="42"/>
      <c r="AA143" s="42"/>
      <c r="AB143" s="48"/>
      <c r="AC143" s="42"/>
      <c r="AD143" s="20"/>
      <c r="AE143" s="48"/>
      <c r="AF143" s="48"/>
      <c r="AG143" s="42"/>
      <c r="AH143" s="42"/>
      <c r="AI143" s="20"/>
      <c r="AJ143" s="48"/>
      <c r="AK143" s="42"/>
      <c r="AL143" s="42"/>
      <c r="AM143" s="20"/>
      <c r="AN143" s="20"/>
      <c r="AO143" s="20"/>
      <c r="AP143" s="20"/>
      <c r="AQ143" s="40">
        <f t="shared" si="14"/>
        <v>2</v>
      </c>
      <c r="AR143" s="20">
        <f t="shared" si="18"/>
        <v>68</v>
      </c>
      <c r="AS143" s="41">
        <f t="shared" si="16"/>
        <v>2.9411764705882353E-2</v>
      </c>
      <c r="AT143" s="5"/>
      <c r="AU143" s="5"/>
      <c r="AV143" s="5"/>
    </row>
    <row r="144" spans="1:48" ht="12.75" customHeight="1" x14ac:dyDescent="0.3">
      <c r="A144" s="98"/>
      <c r="B144" s="98"/>
      <c r="C144" s="38" t="s">
        <v>80</v>
      </c>
      <c r="D144" s="47"/>
      <c r="E144" s="48"/>
      <c r="F144" s="49"/>
      <c r="G144" s="49"/>
      <c r="H144" s="49"/>
      <c r="I144" s="49"/>
      <c r="J144" s="50" t="s">
        <v>72</v>
      </c>
      <c r="K144" s="42"/>
      <c r="L144" s="42"/>
      <c r="M144" s="42"/>
      <c r="N144" s="42"/>
      <c r="O144" s="42"/>
      <c r="P144" s="42"/>
      <c r="Q144" s="42"/>
      <c r="R144" s="42"/>
      <c r="S144" s="42"/>
      <c r="T144" s="50" t="s">
        <v>72</v>
      </c>
      <c r="U144" s="48"/>
      <c r="V144" s="42"/>
      <c r="W144" s="42"/>
      <c r="X144" s="48"/>
      <c r="Y144" s="42"/>
      <c r="Z144" s="42"/>
      <c r="AA144" s="42"/>
      <c r="AB144" s="48"/>
      <c r="AC144" s="42"/>
      <c r="AD144" s="20"/>
      <c r="AE144" s="48"/>
      <c r="AF144" s="48"/>
      <c r="AG144" s="42"/>
      <c r="AH144" s="42"/>
      <c r="AI144" s="20"/>
      <c r="AJ144" s="48"/>
      <c r="AK144" s="42"/>
      <c r="AL144" s="42"/>
      <c r="AM144" s="20"/>
      <c r="AN144" s="20"/>
      <c r="AO144" s="20"/>
      <c r="AP144" s="20"/>
      <c r="AQ144" s="40">
        <f t="shared" si="14"/>
        <v>2</v>
      </c>
      <c r="AR144" s="20">
        <f t="shared" si="18"/>
        <v>68</v>
      </c>
      <c r="AS144" s="41">
        <f t="shared" si="16"/>
        <v>2.9411764705882353E-2</v>
      </c>
      <c r="AT144" s="5"/>
      <c r="AU144" s="5"/>
      <c r="AV144" s="5"/>
    </row>
    <row r="145" spans="1:48" ht="12.75" customHeight="1" x14ac:dyDescent="0.3">
      <c r="A145" s="98"/>
      <c r="B145" s="99"/>
      <c r="C145" s="38" t="s">
        <v>81</v>
      </c>
      <c r="D145" s="47"/>
      <c r="E145" s="48"/>
      <c r="F145" s="49"/>
      <c r="G145" s="49"/>
      <c r="H145" s="49"/>
      <c r="I145" s="49"/>
      <c r="J145" s="50" t="s">
        <v>72</v>
      </c>
      <c r="K145" s="42"/>
      <c r="L145" s="42"/>
      <c r="M145" s="42"/>
      <c r="N145" s="42"/>
      <c r="O145" s="42"/>
      <c r="P145" s="42"/>
      <c r="Q145" s="42"/>
      <c r="R145" s="42"/>
      <c r="S145" s="42"/>
      <c r="T145" s="50" t="s">
        <v>72</v>
      </c>
      <c r="U145" s="48"/>
      <c r="V145" s="42"/>
      <c r="W145" s="42"/>
      <c r="X145" s="48"/>
      <c r="Y145" s="42"/>
      <c r="Z145" s="42"/>
      <c r="AA145" s="42"/>
      <c r="AB145" s="48"/>
      <c r="AC145" s="42"/>
      <c r="AD145" s="20"/>
      <c r="AE145" s="48"/>
      <c r="AF145" s="48"/>
      <c r="AG145" s="42"/>
      <c r="AH145" s="42"/>
      <c r="AI145" s="20"/>
      <c r="AJ145" s="48"/>
      <c r="AK145" s="42"/>
      <c r="AL145" s="42"/>
      <c r="AM145" s="20"/>
      <c r="AN145" s="20"/>
      <c r="AO145" s="20"/>
      <c r="AP145" s="20"/>
      <c r="AQ145" s="40">
        <f t="shared" si="14"/>
        <v>2</v>
      </c>
      <c r="AR145" s="20">
        <f t="shared" si="18"/>
        <v>68</v>
      </c>
      <c r="AS145" s="41">
        <f t="shared" si="16"/>
        <v>2.9411764705882353E-2</v>
      </c>
      <c r="AT145" s="5"/>
      <c r="AU145" s="5"/>
      <c r="AV145" s="5"/>
    </row>
    <row r="146" spans="1:48" ht="12.75" customHeight="1" x14ac:dyDescent="0.3">
      <c r="A146" s="98"/>
      <c r="B146" s="139" t="s">
        <v>73</v>
      </c>
      <c r="C146" s="38" t="s">
        <v>75</v>
      </c>
      <c r="D146" s="47"/>
      <c r="E146" s="48"/>
      <c r="F146" s="49"/>
      <c r="G146" s="49"/>
      <c r="H146" s="49"/>
      <c r="I146" s="49"/>
      <c r="J146" s="49"/>
      <c r="K146" s="52" t="s">
        <v>66</v>
      </c>
      <c r="L146" s="42"/>
      <c r="M146" s="42"/>
      <c r="N146" s="42"/>
      <c r="O146" s="42"/>
      <c r="P146" s="42"/>
      <c r="Q146" s="42"/>
      <c r="R146" s="42"/>
      <c r="S146" s="52" t="s">
        <v>66</v>
      </c>
      <c r="T146" s="42"/>
      <c r="U146" s="48"/>
      <c r="V146" s="42"/>
      <c r="W146" s="42"/>
      <c r="X146" s="48"/>
      <c r="Y146" s="42"/>
      <c r="Z146" s="42"/>
      <c r="AA146" s="42"/>
      <c r="AB146" s="48"/>
      <c r="AC146" s="42"/>
      <c r="AD146" s="20"/>
      <c r="AE146" s="48"/>
      <c r="AF146" s="48"/>
      <c r="AG146" s="42"/>
      <c r="AH146" s="42"/>
      <c r="AI146" s="20"/>
      <c r="AJ146" s="48"/>
      <c r="AK146" s="42"/>
      <c r="AL146" s="42"/>
      <c r="AM146" s="20"/>
      <c r="AN146" s="20"/>
      <c r="AO146" s="20"/>
      <c r="AP146" s="20"/>
      <c r="AQ146" s="40">
        <f t="shared" si="14"/>
        <v>2</v>
      </c>
      <c r="AR146" s="20">
        <f t="shared" si="18"/>
        <v>68</v>
      </c>
      <c r="AS146" s="41">
        <f t="shared" si="16"/>
        <v>2.9411764705882353E-2</v>
      </c>
      <c r="AT146" s="5"/>
      <c r="AU146" s="5"/>
      <c r="AV146" s="5"/>
    </row>
    <row r="147" spans="1:48" ht="12.75" customHeight="1" x14ac:dyDescent="0.3">
      <c r="A147" s="98"/>
      <c r="B147" s="98"/>
      <c r="C147" s="38" t="s">
        <v>77</v>
      </c>
      <c r="D147" s="47"/>
      <c r="E147" s="48"/>
      <c r="F147" s="49"/>
      <c r="G147" s="49"/>
      <c r="H147" s="49"/>
      <c r="I147" s="49"/>
      <c r="J147" s="49"/>
      <c r="K147" s="52" t="s">
        <v>66</v>
      </c>
      <c r="L147" s="42"/>
      <c r="M147" s="42"/>
      <c r="N147" s="42"/>
      <c r="O147" s="42"/>
      <c r="P147" s="42"/>
      <c r="Q147" s="42"/>
      <c r="R147" s="42"/>
      <c r="S147" s="52" t="s">
        <v>66</v>
      </c>
      <c r="T147" s="42"/>
      <c r="U147" s="48"/>
      <c r="V147" s="42"/>
      <c r="W147" s="42"/>
      <c r="X147" s="48"/>
      <c r="Y147" s="42"/>
      <c r="Z147" s="42"/>
      <c r="AA147" s="42"/>
      <c r="AB147" s="48"/>
      <c r="AC147" s="42"/>
      <c r="AD147" s="20"/>
      <c r="AE147" s="48"/>
      <c r="AF147" s="48"/>
      <c r="AG147" s="42"/>
      <c r="AH147" s="42"/>
      <c r="AI147" s="20"/>
      <c r="AJ147" s="48"/>
      <c r="AK147" s="42"/>
      <c r="AL147" s="42"/>
      <c r="AM147" s="20"/>
      <c r="AN147" s="20"/>
      <c r="AO147" s="20"/>
      <c r="AP147" s="20"/>
      <c r="AQ147" s="40">
        <f t="shared" si="14"/>
        <v>2</v>
      </c>
      <c r="AR147" s="20">
        <f t="shared" si="18"/>
        <v>68</v>
      </c>
      <c r="AS147" s="41">
        <f t="shared" si="16"/>
        <v>2.9411764705882353E-2</v>
      </c>
      <c r="AT147" s="5"/>
      <c r="AU147" s="5"/>
      <c r="AV147" s="5"/>
    </row>
    <row r="148" spans="1:48" ht="12.75" customHeight="1" x14ac:dyDescent="0.3">
      <c r="A148" s="98"/>
      <c r="B148" s="98"/>
      <c r="C148" s="38" t="s">
        <v>78</v>
      </c>
      <c r="D148" s="47"/>
      <c r="E148" s="48"/>
      <c r="F148" s="42"/>
      <c r="G148" s="42"/>
      <c r="H148" s="42"/>
      <c r="I148" s="42"/>
      <c r="J148" s="42"/>
      <c r="K148" s="52" t="s">
        <v>66</v>
      </c>
      <c r="L148" s="42"/>
      <c r="M148" s="42"/>
      <c r="N148" s="42"/>
      <c r="O148" s="42"/>
      <c r="P148" s="42"/>
      <c r="Q148" s="42"/>
      <c r="R148" s="42"/>
      <c r="S148" s="52" t="s">
        <v>66</v>
      </c>
      <c r="T148" s="42"/>
      <c r="U148" s="48"/>
      <c r="V148" s="42"/>
      <c r="W148" s="42"/>
      <c r="X148" s="48"/>
      <c r="Y148" s="42"/>
      <c r="Z148" s="42"/>
      <c r="AA148" s="42"/>
      <c r="AB148" s="48"/>
      <c r="AC148" s="42"/>
      <c r="AD148" s="20"/>
      <c r="AE148" s="48"/>
      <c r="AF148" s="48"/>
      <c r="AG148" s="42"/>
      <c r="AH148" s="42"/>
      <c r="AI148" s="20"/>
      <c r="AJ148" s="48"/>
      <c r="AK148" s="42"/>
      <c r="AL148" s="42"/>
      <c r="AM148" s="20"/>
      <c r="AN148" s="20"/>
      <c r="AO148" s="20"/>
      <c r="AP148" s="20"/>
      <c r="AQ148" s="40">
        <f t="shared" si="14"/>
        <v>2</v>
      </c>
      <c r="AR148" s="20">
        <f t="shared" si="18"/>
        <v>68</v>
      </c>
      <c r="AS148" s="41">
        <f t="shared" si="16"/>
        <v>2.9411764705882353E-2</v>
      </c>
      <c r="AT148" s="5"/>
      <c r="AU148" s="5"/>
      <c r="AV148" s="5"/>
    </row>
    <row r="149" spans="1:48" ht="12.75" customHeight="1" x14ac:dyDescent="0.3">
      <c r="A149" s="98"/>
      <c r="B149" s="98"/>
      <c r="C149" s="38" t="s">
        <v>79</v>
      </c>
      <c r="D149" s="47"/>
      <c r="E149" s="48"/>
      <c r="F149" s="42"/>
      <c r="G149" s="42"/>
      <c r="H149" s="42"/>
      <c r="I149" s="42"/>
      <c r="J149" s="42"/>
      <c r="K149" s="52" t="s">
        <v>66</v>
      </c>
      <c r="L149" s="42"/>
      <c r="M149" s="42"/>
      <c r="N149" s="42"/>
      <c r="O149" s="42"/>
      <c r="P149" s="42"/>
      <c r="Q149" s="42"/>
      <c r="R149" s="42"/>
      <c r="S149" s="52" t="s">
        <v>66</v>
      </c>
      <c r="T149" s="42"/>
      <c r="U149" s="48"/>
      <c r="V149" s="42"/>
      <c r="W149" s="42"/>
      <c r="X149" s="48"/>
      <c r="Y149" s="42"/>
      <c r="Z149" s="42"/>
      <c r="AA149" s="42"/>
      <c r="AB149" s="48"/>
      <c r="AC149" s="42"/>
      <c r="AD149" s="20"/>
      <c r="AE149" s="48"/>
      <c r="AF149" s="48"/>
      <c r="AG149" s="42"/>
      <c r="AH149" s="42"/>
      <c r="AI149" s="20"/>
      <c r="AJ149" s="48"/>
      <c r="AK149" s="42"/>
      <c r="AL149" s="42"/>
      <c r="AM149" s="20"/>
      <c r="AN149" s="20"/>
      <c r="AO149" s="20"/>
      <c r="AP149" s="20"/>
      <c r="AQ149" s="40">
        <f t="shared" si="14"/>
        <v>2</v>
      </c>
      <c r="AR149" s="20">
        <f t="shared" si="18"/>
        <v>68</v>
      </c>
      <c r="AS149" s="41">
        <f t="shared" si="16"/>
        <v>2.9411764705882353E-2</v>
      </c>
      <c r="AT149" s="5"/>
      <c r="AU149" s="5"/>
      <c r="AV149" s="5"/>
    </row>
    <row r="150" spans="1:48" ht="12.75" customHeight="1" x14ac:dyDescent="0.3">
      <c r="A150" s="98"/>
      <c r="B150" s="98"/>
      <c r="C150" s="38" t="s">
        <v>80</v>
      </c>
      <c r="D150" s="47"/>
      <c r="E150" s="48"/>
      <c r="F150" s="42"/>
      <c r="G150" s="42"/>
      <c r="H150" s="42"/>
      <c r="I150" s="42"/>
      <c r="J150" s="42"/>
      <c r="K150" s="52" t="s">
        <v>66</v>
      </c>
      <c r="L150" s="42"/>
      <c r="M150" s="42"/>
      <c r="N150" s="42"/>
      <c r="O150" s="42"/>
      <c r="P150" s="42"/>
      <c r="Q150" s="42"/>
      <c r="R150" s="42"/>
      <c r="S150" s="52" t="s">
        <v>66</v>
      </c>
      <c r="T150" s="42"/>
      <c r="U150" s="48"/>
      <c r="V150" s="42"/>
      <c r="W150" s="42"/>
      <c r="X150" s="48"/>
      <c r="Y150" s="42"/>
      <c r="Z150" s="42"/>
      <c r="AA150" s="42"/>
      <c r="AB150" s="48"/>
      <c r="AC150" s="42"/>
      <c r="AD150" s="20"/>
      <c r="AE150" s="48"/>
      <c r="AF150" s="48"/>
      <c r="AG150" s="42"/>
      <c r="AH150" s="42"/>
      <c r="AI150" s="20"/>
      <c r="AJ150" s="48"/>
      <c r="AK150" s="42"/>
      <c r="AL150" s="42"/>
      <c r="AM150" s="20"/>
      <c r="AN150" s="20"/>
      <c r="AO150" s="20"/>
      <c r="AP150" s="20"/>
      <c r="AQ150" s="40">
        <f t="shared" si="14"/>
        <v>2</v>
      </c>
      <c r="AR150" s="20">
        <f t="shared" si="18"/>
        <v>68</v>
      </c>
      <c r="AS150" s="41">
        <f t="shared" si="16"/>
        <v>2.9411764705882353E-2</v>
      </c>
      <c r="AT150" s="5"/>
      <c r="AU150" s="5"/>
      <c r="AV150" s="5"/>
    </row>
    <row r="151" spans="1:48" ht="12.75" customHeight="1" x14ac:dyDescent="0.3">
      <c r="A151" s="98"/>
      <c r="B151" s="99"/>
      <c r="C151" s="38" t="s">
        <v>81</v>
      </c>
      <c r="D151" s="47"/>
      <c r="E151" s="48"/>
      <c r="F151" s="42"/>
      <c r="G151" s="42"/>
      <c r="H151" s="42"/>
      <c r="I151" s="42"/>
      <c r="J151" s="42"/>
      <c r="K151" s="52" t="s">
        <v>66</v>
      </c>
      <c r="L151" s="42"/>
      <c r="M151" s="42"/>
      <c r="N151" s="42"/>
      <c r="O151" s="42"/>
      <c r="P151" s="42"/>
      <c r="Q151" s="42"/>
      <c r="R151" s="42"/>
      <c r="S151" s="52" t="s">
        <v>66</v>
      </c>
      <c r="T151" s="42"/>
      <c r="U151" s="48"/>
      <c r="V151" s="42"/>
      <c r="W151" s="42"/>
      <c r="X151" s="48"/>
      <c r="Y151" s="42"/>
      <c r="Z151" s="42"/>
      <c r="AA151" s="42"/>
      <c r="AB151" s="48"/>
      <c r="AC151" s="42"/>
      <c r="AD151" s="20"/>
      <c r="AE151" s="48"/>
      <c r="AF151" s="48"/>
      <c r="AG151" s="42"/>
      <c r="AH151" s="42"/>
      <c r="AI151" s="20"/>
      <c r="AJ151" s="48"/>
      <c r="AK151" s="42"/>
      <c r="AL151" s="42"/>
      <c r="AM151" s="20"/>
      <c r="AN151" s="20"/>
      <c r="AO151" s="20"/>
      <c r="AP151" s="20"/>
      <c r="AQ151" s="40">
        <f t="shared" si="14"/>
        <v>2</v>
      </c>
      <c r="AR151" s="20">
        <f t="shared" si="18"/>
        <v>68</v>
      </c>
      <c r="AS151" s="41">
        <f t="shared" si="16"/>
        <v>2.9411764705882353E-2</v>
      </c>
      <c r="AT151" s="5"/>
      <c r="AU151" s="5"/>
      <c r="AV151" s="5"/>
    </row>
    <row r="152" spans="1:48" ht="12.75" customHeight="1" x14ac:dyDescent="0.3">
      <c r="A152" s="98"/>
      <c r="B152" s="97" t="s">
        <v>57</v>
      </c>
      <c r="C152" s="38" t="s">
        <v>75</v>
      </c>
      <c r="D152" s="47"/>
      <c r="E152" s="48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59"/>
      <c r="Q152" s="42"/>
      <c r="R152" s="42"/>
      <c r="S152" s="42"/>
      <c r="T152" s="42"/>
      <c r="U152" s="48"/>
      <c r="V152" s="42"/>
      <c r="W152" s="42"/>
      <c r="X152" s="48"/>
      <c r="Y152" s="42"/>
      <c r="Z152" s="42"/>
      <c r="AA152" s="20"/>
      <c r="AB152" s="48"/>
      <c r="AC152" s="42"/>
      <c r="AD152" s="42"/>
      <c r="AE152" s="48"/>
      <c r="AF152" s="48"/>
      <c r="AG152" s="42"/>
      <c r="AH152" s="42"/>
      <c r="AI152" s="42"/>
      <c r="AJ152" s="20"/>
      <c r="AK152" s="42"/>
      <c r="AL152" s="42"/>
      <c r="AM152" s="20"/>
      <c r="AN152" s="20"/>
      <c r="AO152" s="20"/>
      <c r="AP152" s="20"/>
      <c r="AQ152" s="40">
        <f t="shared" si="14"/>
        <v>0</v>
      </c>
      <c r="AR152" s="20">
        <f t="shared" ref="AR152:AR169" si="19">34*1</f>
        <v>34</v>
      </c>
      <c r="AS152" s="41">
        <f t="shared" si="16"/>
        <v>0</v>
      </c>
      <c r="AT152" s="5"/>
      <c r="AU152" s="5"/>
      <c r="AV152" s="5"/>
    </row>
    <row r="153" spans="1:48" ht="12.75" customHeight="1" x14ac:dyDescent="0.3">
      <c r="A153" s="98"/>
      <c r="B153" s="98"/>
      <c r="C153" s="68" t="s">
        <v>77</v>
      </c>
      <c r="D153" s="48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59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20"/>
      <c r="AN153" s="20"/>
      <c r="AO153" s="20"/>
      <c r="AP153" s="20"/>
      <c r="AQ153" s="40">
        <f t="shared" si="14"/>
        <v>0</v>
      </c>
      <c r="AR153" s="20">
        <f t="shared" si="19"/>
        <v>34</v>
      </c>
      <c r="AS153" s="41">
        <f t="shared" si="16"/>
        <v>0</v>
      </c>
      <c r="AT153" s="5"/>
      <c r="AU153" s="5"/>
      <c r="AV153" s="5"/>
    </row>
    <row r="154" spans="1:48" ht="12.75" customHeight="1" x14ac:dyDescent="0.3">
      <c r="A154" s="98"/>
      <c r="B154" s="98"/>
      <c r="C154" s="68" t="s">
        <v>78</v>
      </c>
      <c r="D154" s="48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59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20"/>
      <c r="AN154" s="20"/>
      <c r="AO154" s="20"/>
      <c r="AP154" s="20"/>
      <c r="AQ154" s="40">
        <f t="shared" si="14"/>
        <v>0</v>
      </c>
      <c r="AR154" s="20">
        <f t="shared" si="19"/>
        <v>34</v>
      </c>
      <c r="AS154" s="41">
        <f t="shared" si="16"/>
        <v>0</v>
      </c>
      <c r="AT154" s="5"/>
      <c r="AU154" s="5"/>
      <c r="AV154" s="5"/>
    </row>
    <row r="155" spans="1:48" ht="12.75" customHeight="1" x14ac:dyDescent="0.3">
      <c r="A155" s="98"/>
      <c r="B155" s="98"/>
      <c r="C155" s="68" t="s">
        <v>79</v>
      </c>
      <c r="D155" s="48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59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20"/>
      <c r="AN155" s="20"/>
      <c r="AO155" s="20"/>
      <c r="AP155" s="20"/>
      <c r="AQ155" s="40">
        <f t="shared" si="14"/>
        <v>0</v>
      </c>
      <c r="AR155" s="20">
        <f t="shared" si="19"/>
        <v>34</v>
      </c>
      <c r="AS155" s="41">
        <f t="shared" si="16"/>
        <v>0</v>
      </c>
      <c r="AT155" s="5"/>
      <c r="AU155" s="5"/>
      <c r="AV155" s="5"/>
    </row>
    <row r="156" spans="1:48" ht="12.75" customHeight="1" x14ac:dyDescent="0.3">
      <c r="A156" s="98"/>
      <c r="B156" s="98"/>
      <c r="C156" s="68" t="s">
        <v>80</v>
      </c>
      <c r="D156" s="48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59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20"/>
      <c r="AN156" s="20"/>
      <c r="AO156" s="20"/>
      <c r="AP156" s="20"/>
      <c r="AQ156" s="40">
        <f t="shared" si="14"/>
        <v>0</v>
      </c>
      <c r="AR156" s="20">
        <f t="shared" si="19"/>
        <v>34</v>
      </c>
      <c r="AS156" s="41">
        <f t="shared" si="16"/>
        <v>0</v>
      </c>
      <c r="AT156" s="5"/>
      <c r="AU156" s="5"/>
      <c r="AV156" s="5"/>
    </row>
    <row r="157" spans="1:48" ht="15.75" customHeight="1" x14ac:dyDescent="0.3">
      <c r="A157" s="98"/>
      <c r="B157" s="99"/>
      <c r="C157" s="68" t="s">
        <v>81</v>
      </c>
      <c r="D157" s="60"/>
      <c r="E157" s="61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59"/>
      <c r="Q157" s="62"/>
      <c r="R157" s="62"/>
      <c r="S157" s="62"/>
      <c r="T157" s="62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40">
        <f t="shared" si="14"/>
        <v>0</v>
      </c>
      <c r="AR157" s="20">
        <f t="shared" si="19"/>
        <v>34</v>
      </c>
      <c r="AS157" s="41">
        <f t="shared" si="16"/>
        <v>0</v>
      </c>
      <c r="AT157" s="5"/>
      <c r="AU157" s="5"/>
      <c r="AV157" s="5"/>
    </row>
    <row r="158" spans="1:48" ht="12.75" customHeight="1" x14ac:dyDescent="0.3">
      <c r="A158" s="98"/>
      <c r="B158" s="97" t="s">
        <v>58</v>
      </c>
      <c r="C158" s="38" t="s">
        <v>75</v>
      </c>
      <c r="D158" s="63"/>
      <c r="E158" s="48"/>
      <c r="F158" s="42"/>
      <c r="G158" s="42"/>
      <c r="H158" s="42"/>
      <c r="I158" s="42"/>
      <c r="J158" s="42"/>
      <c r="K158" s="42"/>
      <c r="L158" s="42"/>
      <c r="M158" s="65" t="s">
        <v>66</v>
      </c>
      <c r="N158" s="42"/>
      <c r="O158" s="42"/>
      <c r="P158" s="68"/>
      <c r="Q158" s="42"/>
      <c r="R158" s="42"/>
      <c r="S158" s="42"/>
      <c r="T158" s="42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0">
        <f t="shared" si="14"/>
        <v>1</v>
      </c>
      <c r="AR158" s="20">
        <f t="shared" si="19"/>
        <v>34</v>
      </c>
      <c r="AS158" s="41">
        <f t="shared" si="16"/>
        <v>2.9411764705882353E-2</v>
      </c>
      <c r="AT158" s="5"/>
      <c r="AU158" s="5"/>
      <c r="AV158" s="5"/>
    </row>
    <row r="159" spans="1:48" ht="14.25" customHeight="1" x14ac:dyDescent="0.3">
      <c r="A159" s="98"/>
      <c r="B159" s="98"/>
      <c r="C159" s="38" t="s">
        <v>77</v>
      </c>
      <c r="D159" s="63"/>
      <c r="E159" s="66"/>
      <c r="F159" s="66"/>
      <c r="G159" s="66"/>
      <c r="H159" s="66"/>
      <c r="I159" s="66"/>
      <c r="J159" s="66"/>
      <c r="K159" s="66"/>
      <c r="L159" s="66"/>
      <c r="M159" s="65" t="s">
        <v>66</v>
      </c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40">
        <f t="shared" si="14"/>
        <v>1</v>
      </c>
      <c r="AR159" s="20">
        <f t="shared" si="19"/>
        <v>34</v>
      </c>
      <c r="AS159" s="41">
        <f t="shared" si="16"/>
        <v>2.9411764705882353E-2</v>
      </c>
      <c r="AT159" s="5"/>
      <c r="AU159" s="5"/>
      <c r="AV159" s="5"/>
    </row>
    <row r="160" spans="1:48" ht="14.25" customHeight="1" x14ac:dyDescent="0.3">
      <c r="A160" s="98"/>
      <c r="B160" s="98"/>
      <c r="C160" s="38" t="s">
        <v>78</v>
      </c>
      <c r="D160" s="67"/>
      <c r="E160" s="66"/>
      <c r="F160" s="66"/>
      <c r="G160" s="66"/>
      <c r="H160" s="66"/>
      <c r="I160" s="66"/>
      <c r="J160" s="66"/>
      <c r="K160" s="66"/>
      <c r="L160" s="66"/>
      <c r="M160" s="65" t="s">
        <v>66</v>
      </c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40">
        <f t="shared" si="14"/>
        <v>1</v>
      </c>
      <c r="AR160" s="20">
        <f t="shared" si="19"/>
        <v>34</v>
      </c>
      <c r="AS160" s="41">
        <f t="shared" si="16"/>
        <v>2.9411764705882353E-2</v>
      </c>
      <c r="AT160" s="5"/>
      <c r="AU160" s="5"/>
      <c r="AV160" s="5"/>
    </row>
    <row r="161" spans="1:48" ht="14.25" customHeight="1" x14ac:dyDescent="0.3">
      <c r="A161" s="98"/>
      <c r="B161" s="98"/>
      <c r="C161" s="38" t="s">
        <v>79</v>
      </c>
      <c r="D161" s="67"/>
      <c r="E161" s="66"/>
      <c r="F161" s="66"/>
      <c r="G161" s="66"/>
      <c r="H161" s="66"/>
      <c r="I161" s="66"/>
      <c r="J161" s="66"/>
      <c r="K161" s="66"/>
      <c r="L161" s="66"/>
      <c r="M161" s="65" t="s">
        <v>66</v>
      </c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40">
        <f t="shared" si="14"/>
        <v>1</v>
      </c>
      <c r="AR161" s="20">
        <f t="shared" si="19"/>
        <v>34</v>
      </c>
      <c r="AS161" s="41">
        <f t="shared" si="16"/>
        <v>2.9411764705882353E-2</v>
      </c>
      <c r="AT161" s="5"/>
      <c r="AU161" s="5"/>
      <c r="AV161" s="5"/>
    </row>
    <row r="162" spans="1:48" ht="14.25" customHeight="1" x14ac:dyDescent="0.3">
      <c r="A162" s="98"/>
      <c r="B162" s="98"/>
      <c r="C162" s="38" t="s">
        <v>80</v>
      </c>
      <c r="D162" s="67"/>
      <c r="E162" s="66"/>
      <c r="F162" s="66"/>
      <c r="G162" s="66"/>
      <c r="H162" s="66"/>
      <c r="I162" s="66"/>
      <c r="J162" s="66"/>
      <c r="K162" s="66"/>
      <c r="L162" s="66"/>
      <c r="M162" s="65" t="s">
        <v>66</v>
      </c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40">
        <f t="shared" si="14"/>
        <v>1</v>
      </c>
      <c r="AR162" s="20">
        <f t="shared" si="19"/>
        <v>34</v>
      </c>
      <c r="AS162" s="41">
        <f t="shared" si="16"/>
        <v>2.9411764705882353E-2</v>
      </c>
      <c r="AT162" s="5"/>
      <c r="AU162" s="5"/>
      <c r="AV162" s="5"/>
    </row>
    <row r="163" spans="1:48" ht="11.25" customHeight="1" x14ac:dyDescent="0.3">
      <c r="A163" s="98"/>
      <c r="B163" s="99"/>
      <c r="C163" s="38" t="s">
        <v>81</v>
      </c>
      <c r="D163" s="47"/>
      <c r="E163" s="48"/>
      <c r="F163" s="42"/>
      <c r="G163" s="66"/>
      <c r="H163" s="66"/>
      <c r="I163" s="66"/>
      <c r="J163" s="66"/>
      <c r="K163" s="42"/>
      <c r="L163" s="42"/>
      <c r="M163" s="65" t="s">
        <v>66</v>
      </c>
      <c r="N163" s="42"/>
      <c r="O163" s="42"/>
      <c r="P163" s="42"/>
      <c r="Q163" s="42"/>
      <c r="R163" s="42"/>
      <c r="S163" s="42"/>
      <c r="T163" s="42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20"/>
      <c r="AN163" s="20"/>
      <c r="AO163" s="20"/>
      <c r="AP163" s="20"/>
      <c r="AQ163" s="40">
        <f t="shared" si="14"/>
        <v>1</v>
      </c>
      <c r="AR163" s="20">
        <f t="shared" si="19"/>
        <v>34</v>
      </c>
      <c r="AS163" s="41">
        <f t="shared" si="16"/>
        <v>2.9411764705882353E-2</v>
      </c>
      <c r="AT163" s="27"/>
      <c r="AU163" s="27"/>
      <c r="AV163" s="27"/>
    </row>
    <row r="164" spans="1:48" ht="15" customHeight="1" x14ac:dyDescent="0.3">
      <c r="A164" s="98"/>
      <c r="B164" s="97" t="s">
        <v>59</v>
      </c>
      <c r="C164" s="38" t="s">
        <v>75</v>
      </c>
      <c r="D164" s="47"/>
      <c r="E164" s="48"/>
      <c r="F164" s="42"/>
      <c r="G164" s="66"/>
      <c r="H164" s="66"/>
      <c r="I164" s="66"/>
      <c r="J164" s="66"/>
      <c r="K164" s="42"/>
      <c r="L164" s="42"/>
      <c r="M164" s="42"/>
      <c r="N164" s="42"/>
      <c r="O164" s="42"/>
      <c r="P164" s="42"/>
      <c r="Q164" s="59"/>
      <c r="R164" s="42"/>
      <c r="S164" s="42"/>
      <c r="T164" s="42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20"/>
      <c r="AN164" s="20"/>
      <c r="AO164" s="20"/>
      <c r="AP164" s="20"/>
      <c r="AQ164" s="40">
        <f t="shared" si="14"/>
        <v>0</v>
      </c>
      <c r="AR164" s="20">
        <f t="shared" si="19"/>
        <v>34</v>
      </c>
      <c r="AS164" s="41">
        <f t="shared" si="16"/>
        <v>0</v>
      </c>
      <c r="AT164" s="27"/>
      <c r="AU164" s="27"/>
      <c r="AV164" s="27"/>
    </row>
    <row r="165" spans="1:48" ht="13.5" customHeight="1" x14ac:dyDescent="0.3">
      <c r="A165" s="98"/>
      <c r="B165" s="98"/>
      <c r="C165" s="38" t="s">
        <v>77</v>
      </c>
      <c r="D165" s="47"/>
      <c r="E165" s="48"/>
      <c r="F165" s="42"/>
      <c r="G165" s="66"/>
      <c r="H165" s="66"/>
      <c r="I165" s="66"/>
      <c r="J165" s="66"/>
      <c r="K165" s="42"/>
      <c r="L165" s="42"/>
      <c r="M165" s="42"/>
      <c r="N165" s="42"/>
      <c r="O165" s="42"/>
      <c r="P165" s="42"/>
      <c r="Q165" s="59"/>
      <c r="R165" s="42"/>
      <c r="S165" s="42"/>
      <c r="T165" s="42"/>
      <c r="U165" s="48"/>
      <c r="V165" s="42"/>
      <c r="W165" s="42"/>
      <c r="X165" s="48"/>
      <c r="Y165" s="42"/>
      <c r="Z165" s="42"/>
      <c r="AA165" s="42"/>
      <c r="AB165" s="48"/>
      <c r="AC165" s="42"/>
      <c r="AD165" s="42"/>
      <c r="AE165" s="48"/>
      <c r="AF165" s="48"/>
      <c r="AG165" s="42"/>
      <c r="AH165" s="42"/>
      <c r="AI165" s="42"/>
      <c r="AJ165" s="48"/>
      <c r="AK165" s="42"/>
      <c r="AL165" s="42"/>
      <c r="AM165" s="20"/>
      <c r="AN165" s="20"/>
      <c r="AO165" s="20"/>
      <c r="AP165" s="20"/>
      <c r="AQ165" s="40">
        <f t="shared" si="14"/>
        <v>0</v>
      </c>
      <c r="AR165" s="20">
        <f t="shared" si="19"/>
        <v>34</v>
      </c>
      <c r="AS165" s="41">
        <f t="shared" si="16"/>
        <v>0</v>
      </c>
      <c r="AT165" s="37"/>
      <c r="AU165" s="37"/>
      <c r="AV165" s="37"/>
    </row>
    <row r="166" spans="1:48" ht="13.5" customHeight="1" x14ac:dyDescent="0.3">
      <c r="A166" s="98"/>
      <c r="B166" s="98"/>
      <c r="C166" s="38" t="s">
        <v>78</v>
      </c>
      <c r="D166" s="47"/>
      <c r="E166" s="48"/>
      <c r="F166" s="42"/>
      <c r="G166" s="66"/>
      <c r="H166" s="66"/>
      <c r="I166" s="66"/>
      <c r="J166" s="66"/>
      <c r="K166" s="42"/>
      <c r="L166" s="42"/>
      <c r="M166" s="42"/>
      <c r="N166" s="42"/>
      <c r="O166" s="42"/>
      <c r="P166" s="42"/>
      <c r="Q166" s="59"/>
      <c r="R166" s="42"/>
      <c r="S166" s="42"/>
      <c r="T166" s="42"/>
      <c r="U166" s="48"/>
      <c r="V166" s="42"/>
      <c r="W166" s="42"/>
      <c r="X166" s="48"/>
      <c r="Y166" s="42"/>
      <c r="Z166" s="42"/>
      <c r="AA166" s="42"/>
      <c r="AB166" s="48"/>
      <c r="AC166" s="42"/>
      <c r="AD166" s="42"/>
      <c r="AE166" s="48"/>
      <c r="AF166" s="48"/>
      <c r="AG166" s="42"/>
      <c r="AH166" s="42"/>
      <c r="AI166" s="42"/>
      <c r="AJ166" s="48"/>
      <c r="AK166" s="42"/>
      <c r="AL166" s="42"/>
      <c r="AM166" s="20"/>
      <c r="AN166" s="20"/>
      <c r="AO166" s="20"/>
      <c r="AP166" s="20"/>
      <c r="AQ166" s="40">
        <f t="shared" si="14"/>
        <v>0</v>
      </c>
      <c r="AR166" s="20">
        <f t="shared" si="19"/>
        <v>34</v>
      </c>
      <c r="AS166" s="41">
        <f t="shared" si="16"/>
        <v>0</v>
      </c>
      <c r="AT166" s="37"/>
      <c r="AU166" s="37"/>
      <c r="AV166" s="37"/>
    </row>
    <row r="167" spans="1:48" ht="13.5" customHeight="1" x14ac:dyDescent="0.3">
      <c r="A167" s="98"/>
      <c r="B167" s="98"/>
      <c r="C167" s="38" t="s">
        <v>79</v>
      </c>
      <c r="D167" s="47"/>
      <c r="E167" s="48"/>
      <c r="F167" s="42"/>
      <c r="G167" s="66"/>
      <c r="H167" s="66"/>
      <c r="I167" s="66"/>
      <c r="J167" s="66"/>
      <c r="K167" s="42"/>
      <c r="L167" s="42"/>
      <c r="M167" s="42"/>
      <c r="N167" s="42"/>
      <c r="O167" s="42"/>
      <c r="P167" s="42"/>
      <c r="Q167" s="59"/>
      <c r="R167" s="42"/>
      <c r="S167" s="42"/>
      <c r="T167" s="42"/>
      <c r="U167" s="48"/>
      <c r="V167" s="42"/>
      <c r="W167" s="42"/>
      <c r="X167" s="48"/>
      <c r="Y167" s="42"/>
      <c r="Z167" s="42"/>
      <c r="AA167" s="42"/>
      <c r="AB167" s="48"/>
      <c r="AC167" s="42"/>
      <c r="AD167" s="42"/>
      <c r="AE167" s="48"/>
      <c r="AF167" s="48"/>
      <c r="AG167" s="42"/>
      <c r="AH167" s="42"/>
      <c r="AI167" s="42"/>
      <c r="AJ167" s="48"/>
      <c r="AK167" s="42"/>
      <c r="AL167" s="42"/>
      <c r="AM167" s="20"/>
      <c r="AN167" s="20"/>
      <c r="AO167" s="20"/>
      <c r="AP167" s="20"/>
      <c r="AQ167" s="40">
        <f t="shared" si="14"/>
        <v>0</v>
      </c>
      <c r="AR167" s="20">
        <f t="shared" si="19"/>
        <v>34</v>
      </c>
      <c r="AS167" s="41">
        <f t="shared" si="16"/>
        <v>0</v>
      </c>
      <c r="AT167" s="37"/>
      <c r="AU167" s="37"/>
      <c r="AV167" s="37"/>
    </row>
    <row r="168" spans="1:48" ht="13.5" customHeight="1" x14ac:dyDescent="0.3">
      <c r="A168" s="98"/>
      <c r="B168" s="98"/>
      <c r="C168" s="38" t="s">
        <v>80</v>
      </c>
      <c r="D168" s="47"/>
      <c r="E168" s="48"/>
      <c r="F168" s="42"/>
      <c r="G168" s="66"/>
      <c r="H168" s="66"/>
      <c r="I168" s="66"/>
      <c r="J168" s="66"/>
      <c r="K168" s="42"/>
      <c r="L168" s="42"/>
      <c r="M168" s="42"/>
      <c r="N168" s="42"/>
      <c r="O168" s="42"/>
      <c r="P168" s="42"/>
      <c r="Q168" s="59"/>
      <c r="R168" s="42"/>
      <c r="S168" s="42"/>
      <c r="T168" s="42"/>
      <c r="U168" s="48"/>
      <c r="V168" s="42"/>
      <c r="W168" s="42"/>
      <c r="X168" s="48"/>
      <c r="Y168" s="42"/>
      <c r="Z168" s="42"/>
      <c r="AA168" s="42"/>
      <c r="AB168" s="48"/>
      <c r="AC168" s="42"/>
      <c r="AD168" s="42"/>
      <c r="AE168" s="48"/>
      <c r="AF168" s="48"/>
      <c r="AG168" s="42"/>
      <c r="AH168" s="42"/>
      <c r="AI168" s="42"/>
      <c r="AJ168" s="48"/>
      <c r="AK168" s="42"/>
      <c r="AL168" s="42"/>
      <c r="AM168" s="20"/>
      <c r="AN168" s="20"/>
      <c r="AO168" s="20"/>
      <c r="AP168" s="20"/>
      <c r="AQ168" s="40">
        <f t="shared" si="14"/>
        <v>0</v>
      </c>
      <c r="AR168" s="20">
        <f t="shared" si="19"/>
        <v>34</v>
      </c>
      <c r="AS168" s="41">
        <f t="shared" si="16"/>
        <v>0</v>
      </c>
      <c r="AT168" s="37"/>
      <c r="AU168" s="37"/>
      <c r="AV168" s="37"/>
    </row>
    <row r="169" spans="1:48" ht="15" customHeight="1" x14ac:dyDescent="0.3">
      <c r="A169" s="98"/>
      <c r="B169" s="99"/>
      <c r="C169" s="38" t="s">
        <v>81</v>
      </c>
      <c r="D169" s="47"/>
      <c r="E169" s="48"/>
      <c r="F169" s="42"/>
      <c r="G169" s="64"/>
      <c r="H169" s="42"/>
      <c r="I169" s="42"/>
      <c r="J169" s="42"/>
      <c r="K169" s="42"/>
      <c r="L169" s="42"/>
      <c r="M169" s="42"/>
      <c r="N169" s="42"/>
      <c r="O169" s="42"/>
      <c r="P169" s="42"/>
      <c r="Q169" s="59"/>
      <c r="R169" s="42"/>
      <c r="S169" s="42"/>
      <c r="T169" s="42"/>
      <c r="U169" s="48"/>
      <c r="V169" s="42"/>
      <c r="W169" s="42"/>
      <c r="X169" s="48"/>
      <c r="Y169" s="42"/>
      <c r="Z169" s="42"/>
      <c r="AA169" s="42"/>
      <c r="AB169" s="48"/>
      <c r="AC169" s="42"/>
      <c r="AD169" s="42"/>
      <c r="AE169" s="48"/>
      <c r="AF169" s="48"/>
      <c r="AG169" s="42"/>
      <c r="AH169" s="42"/>
      <c r="AI169" s="42"/>
      <c r="AJ169" s="48"/>
      <c r="AK169" s="42"/>
      <c r="AL169" s="42"/>
      <c r="AM169" s="20"/>
      <c r="AN169" s="20"/>
      <c r="AO169" s="20"/>
      <c r="AP169" s="20"/>
      <c r="AQ169" s="40">
        <f t="shared" si="14"/>
        <v>0</v>
      </c>
      <c r="AR169" s="20">
        <f t="shared" si="19"/>
        <v>34</v>
      </c>
      <c r="AS169" s="41">
        <f t="shared" si="16"/>
        <v>0</v>
      </c>
      <c r="AT169" s="37"/>
      <c r="AU169" s="37"/>
      <c r="AV169" s="37"/>
    </row>
    <row r="170" spans="1:48" ht="15" customHeight="1" x14ac:dyDescent="0.3">
      <c r="A170" s="98"/>
      <c r="B170" s="97" t="s">
        <v>60</v>
      </c>
      <c r="C170" s="38" t="s">
        <v>75</v>
      </c>
      <c r="D170" s="47"/>
      <c r="E170" s="48"/>
      <c r="F170" s="42"/>
      <c r="G170" s="42"/>
      <c r="H170" s="64"/>
      <c r="I170" s="42"/>
      <c r="J170" s="42"/>
      <c r="K170" s="42"/>
      <c r="L170" s="42"/>
      <c r="M170" s="42"/>
      <c r="N170" s="69"/>
      <c r="O170" s="42"/>
      <c r="P170" s="42"/>
      <c r="Q170" s="42"/>
      <c r="R170" s="42"/>
      <c r="S170" s="42"/>
      <c r="T170" s="42"/>
      <c r="U170" s="48"/>
      <c r="V170" s="42"/>
      <c r="W170" s="42"/>
      <c r="X170" s="48"/>
      <c r="Y170" s="42"/>
      <c r="Z170" s="42"/>
      <c r="AA170" s="42"/>
      <c r="AB170" s="20"/>
      <c r="AC170" s="20"/>
      <c r="AD170" s="20"/>
      <c r="AE170" s="48"/>
      <c r="AF170" s="48"/>
      <c r="AG170" s="42"/>
      <c r="AH170" s="42"/>
      <c r="AI170" s="42"/>
      <c r="AJ170" s="48"/>
      <c r="AK170" s="42"/>
      <c r="AL170" s="42"/>
      <c r="AM170" s="20"/>
      <c r="AN170" s="20"/>
      <c r="AO170" s="20"/>
      <c r="AP170" s="20"/>
      <c r="AQ170" s="40">
        <f t="shared" si="14"/>
        <v>0</v>
      </c>
      <c r="AR170" s="20">
        <f t="shared" ref="AR170:AR175" si="20">34*2</f>
        <v>68</v>
      </c>
      <c r="AS170" s="41">
        <f t="shared" si="16"/>
        <v>0</v>
      </c>
      <c r="AT170" s="37"/>
      <c r="AU170" s="37"/>
      <c r="AV170" s="37"/>
    </row>
    <row r="171" spans="1:48" ht="15" customHeight="1" x14ac:dyDescent="0.3">
      <c r="A171" s="98"/>
      <c r="B171" s="98"/>
      <c r="C171" s="38" t="s">
        <v>77</v>
      </c>
      <c r="D171" s="47"/>
      <c r="E171" s="48"/>
      <c r="F171" s="42"/>
      <c r="G171" s="42"/>
      <c r="H171" s="42"/>
      <c r="I171" s="42"/>
      <c r="J171" s="42"/>
      <c r="K171" s="42"/>
      <c r="L171" s="42"/>
      <c r="M171" s="42"/>
      <c r="N171" s="69"/>
      <c r="O171" s="42"/>
      <c r="P171" s="42"/>
      <c r="Q171" s="42"/>
      <c r="R171" s="42"/>
      <c r="S171" s="42"/>
      <c r="T171" s="42"/>
      <c r="U171" s="48"/>
      <c r="V171" s="42"/>
      <c r="W171" s="42"/>
      <c r="X171" s="48"/>
      <c r="Y171" s="42"/>
      <c r="Z171" s="42"/>
      <c r="AA171" s="42"/>
      <c r="AB171" s="42"/>
      <c r="AC171" s="42"/>
      <c r="AD171" s="48"/>
      <c r="AE171" s="48"/>
      <c r="AF171" s="48"/>
      <c r="AG171" s="48"/>
      <c r="AH171" s="20"/>
      <c r="AI171" s="20"/>
      <c r="AJ171" s="20"/>
      <c r="AK171" s="42"/>
      <c r="AL171" s="42"/>
      <c r="AM171" s="20"/>
      <c r="AN171" s="20"/>
      <c r="AO171" s="20"/>
      <c r="AP171" s="20"/>
      <c r="AQ171" s="40">
        <f t="shared" si="14"/>
        <v>0</v>
      </c>
      <c r="AR171" s="20">
        <f t="shared" si="20"/>
        <v>68</v>
      </c>
      <c r="AS171" s="41">
        <f t="shared" si="16"/>
        <v>0</v>
      </c>
      <c r="AT171" s="37"/>
      <c r="AU171" s="37"/>
      <c r="AV171" s="37"/>
    </row>
    <row r="172" spans="1:48" ht="15" customHeight="1" x14ac:dyDescent="0.3">
      <c r="A172" s="98"/>
      <c r="B172" s="98"/>
      <c r="C172" s="38" t="s">
        <v>78</v>
      </c>
      <c r="D172" s="47"/>
      <c r="E172" s="48"/>
      <c r="F172" s="42"/>
      <c r="G172" s="42"/>
      <c r="H172" s="42"/>
      <c r="I172" s="42"/>
      <c r="J172" s="42"/>
      <c r="K172" s="42"/>
      <c r="L172" s="42"/>
      <c r="M172" s="42"/>
      <c r="N172" s="69"/>
      <c r="O172" s="42"/>
      <c r="P172" s="42"/>
      <c r="Q172" s="42"/>
      <c r="R172" s="42"/>
      <c r="S172" s="42"/>
      <c r="T172" s="42"/>
      <c r="U172" s="48"/>
      <c r="V172" s="42"/>
      <c r="W172" s="42"/>
      <c r="X172" s="48"/>
      <c r="Y172" s="42"/>
      <c r="Z172" s="42"/>
      <c r="AA172" s="42"/>
      <c r="AB172" s="42"/>
      <c r="AC172" s="42"/>
      <c r="AD172" s="48"/>
      <c r="AE172" s="48"/>
      <c r="AF172" s="48"/>
      <c r="AG172" s="48"/>
      <c r="AH172" s="20"/>
      <c r="AI172" s="20"/>
      <c r="AJ172" s="20"/>
      <c r="AK172" s="42"/>
      <c r="AL172" s="42"/>
      <c r="AM172" s="20"/>
      <c r="AN172" s="20"/>
      <c r="AO172" s="20"/>
      <c r="AP172" s="20"/>
      <c r="AQ172" s="40">
        <f t="shared" si="14"/>
        <v>0</v>
      </c>
      <c r="AR172" s="20">
        <f t="shared" si="20"/>
        <v>68</v>
      </c>
      <c r="AS172" s="41">
        <f t="shared" si="16"/>
        <v>0</v>
      </c>
      <c r="AT172" s="37"/>
      <c r="AU172" s="37"/>
      <c r="AV172" s="37"/>
    </row>
    <row r="173" spans="1:48" ht="15" customHeight="1" x14ac:dyDescent="0.3">
      <c r="A173" s="98"/>
      <c r="B173" s="98"/>
      <c r="C173" s="38" t="s">
        <v>79</v>
      </c>
      <c r="D173" s="47"/>
      <c r="E173" s="48"/>
      <c r="F173" s="42"/>
      <c r="G173" s="42"/>
      <c r="H173" s="42"/>
      <c r="I173" s="42"/>
      <c r="J173" s="42"/>
      <c r="K173" s="42"/>
      <c r="L173" s="42"/>
      <c r="M173" s="42"/>
      <c r="N173" s="69"/>
      <c r="O173" s="42"/>
      <c r="P173" s="42"/>
      <c r="Q173" s="42"/>
      <c r="R173" s="42"/>
      <c r="S173" s="42"/>
      <c r="T173" s="42"/>
      <c r="U173" s="48"/>
      <c r="V173" s="42"/>
      <c r="W173" s="42"/>
      <c r="X173" s="48"/>
      <c r="Y173" s="42"/>
      <c r="Z173" s="42"/>
      <c r="AA173" s="42"/>
      <c r="AB173" s="42"/>
      <c r="AC173" s="42"/>
      <c r="AD173" s="48"/>
      <c r="AE173" s="48"/>
      <c r="AF173" s="48"/>
      <c r="AG173" s="48"/>
      <c r="AH173" s="20"/>
      <c r="AI173" s="20"/>
      <c r="AJ173" s="20"/>
      <c r="AK173" s="42"/>
      <c r="AL173" s="42"/>
      <c r="AM173" s="20"/>
      <c r="AN173" s="20"/>
      <c r="AO173" s="20"/>
      <c r="AP173" s="20"/>
      <c r="AQ173" s="40">
        <f t="shared" si="14"/>
        <v>0</v>
      </c>
      <c r="AR173" s="20">
        <f t="shared" si="20"/>
        <v>68</v>
      </c>
      <c r="AS173" s="41">
        <f t="shared" si="16"/>
        <v>0</v>
      </c>
      <c r="AT173" s="37"/>
      <c r="AU173" s="37"/>
      <c r="AV173" s="37"/>
    </row>
    <row r="174" spans="1:48" ht="15" customHeight="1" x14ac:dyDescent="0.3">
      <c r="A174" s="98"/>
      <c r="B174" s="98"/>
      <c r="C174" s="38" t="s">
        <v>80</v>
      </c>
      <c r="D174" s="47"/>
      <c r="E174" s="48"/>
      <c r="F174" s="42"/>
      <c r="G174" s="42"/>
      <c r="H174" s="42"/>
      <c r="I174" s="42"/>
      <c r="J174" s="42"/>
      <c r="K174" s="42"/>
      <c r="L174" s="42"/>
      <c r="M174" s="42"/>
      <c r="N174" s="69"/>
      <c r="O174" s="42"/>
      <c r="P174" s="42"/>
      <c r="Q174" s="42"/>
      <c r="R174" s="42"/>
      <c r="S174" s="42"/>
      <c r="T174" s="42"/>
      <c r="U174" s="48"/>
      <c r="V174" s="42"/>
      <c r="W174" s="42"/>
      <c r="X174" s="48"/>
      <c r="Y174" s="42"/>
      <c r="Z174" s="42"/>
      <c r="AA174" s="42"/>
      <c r="AB174" s="42"/>
      <c r="AC174" s="42"/>
      <c r="AD174" s="48"/>
      <c r="AE174" s="48"/>
      <c r="AF174" s="48"/>
      <c r="AG174" s="48"/>
      <c r="AH174" s="20"/>
      <c r="AI174" s="20"/>
      <c r="AJ174" s="20"/>
      <c r="AK174" s="42"/>
      <c r="AL174" s="42"/>
      <c r="AM174" s="20"/>
      <c r="AN174" s="20"/>
      <c r="AO174" s="20"/>
      <c r="AP174" s="20"/>
      <c r="AQ174" s="40">
        <f t="shared" si="14"/>
        <v>0</v>
      </c>
      <c r="AR174" s="20">
        <f t="shared" si="20"/>
        <v>68</v>
      </c>
      <c r="AS174" s="41">
        <f t="shared" si="16"/>
        <v>0</v>
      </c>
      <c r="AT174" s="37"/>
      <c r="AU174" s="37"/>
      <c r="AV174" s="37"/>
    </row>
    <row r="175" spans="1:48" ht="15" customHeight="1" x14ac:dyDescent="0.3">
      <c r="A175" s="110"/>
      <c r="B175" s="99"/>
      <c r="C175" s="38" t="s">
        <v>81</v>
      </c>
      <c r="D175" s="47"/>
      <c r="E175" s="48"/>
      <c r="F175" s="42"/>
      <c r="G175" s="42"/>
      <c r="H175" s="42"/>
      <c r="I175" s="42"/>
      <c r="J175" s="42"/>
      <c r="K175" s="42"/>
      <c r="L175" s="42"/>
      <c r="M175" s="42"/>
      <c r="N175" s="69"/>
      <c r="O175" s="42"/>
      <c r="P175" s="42"/>
      <c r="Q175" s="42"/>
      <c r="R175" s="42"/>
      <c r="S175" s="42"/>
      <c r="T175" s="42"/>
      <c r="U175" s="48"/>
      <c r="V175" s="42"/>
      <c r="W175" s="42"/>
      <c r="X175" s="48"/>
      <c r="Y175" s="42"/>
      <c r="Z175" s="42"/>
      <c r="AA175" s="42"/>
      <c r="AB175" s="42"/>
      <c r="AC175" s="42"/>
      <c r="AD175" s="48"/>
      <c r="AE175" s="48"/>
      <c r="AF175" s="48"/>
      <c r="AG175" s="48"/>
      <c r="AH175" s="20"/>
      <c r="AI175" s="20"/>
      <c r="AJ175" s="20"/>
      <c r="AK175" s="42"/>
      <c r="AL175" s="42"/>
      <c r="AM175" s="20"/>
      <c r="AN175" s="20"/>
      <c r="AO175" s="20"/>
      <c r="AP175" s="20"/>
      <c r="AQ175" s="40">
        <f t="shared" si="14"/>
        <v>0</v>
      </c>
      <c r="AR175" s="20">
        <f t="shared" si="20"/>
        <v>68</v>
      </c>
      <c r="AS175" s="41">
        <f t="shared" si="16"/>
        <v>0</v>
      </c>
      <c r="AT175" s="37"/>
      <c r="AU175" s="37"/>
      <c r="AV175" s="37"/>
    </row>
    <row r="176" spans="1:48" ht="20.25" customHeight="1" x14ac:dyDescent="0.3">
      <c r="A176" s="46"/>
      <c r="B176" s="70"/>
      <c r="C176" s="70"/>
      <c r="D176" s="70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6"/>
      <c r="AN176" s="46"/>
      <c r="AO176" s="46"/>
      <c r="AP176" s="46"/>
      <c r="AQ176" s="46"/>
      <c r="AR176" s="46"/>
      <c r="AS176" s="46"/>
      <c r="AT176" s="37"/>
      <c r="AU176" s="37"/>
      <c r="AV176" s="37"/>
    </row>
    <row r="177" spans="1:48" ht="123" customHeight="1" x14ac:dyDescent="0.3">
      <c r="A177" s="100" t="s">
        <v>82</v>
      </c>
      <c r="B177" s="101"/>
      <c r="C177" s="101"/>
      <c r="D177" s="102"/>
      <c r="E177" s="140" t="s">
        <v>28</v>
      </c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2"/>
      <c r="AQ177" s="114" t="s">
        <v>29</v>
      </c>
      <c r="AR177" s="114" t="s">
        <v>30</v>
      </c>
      <c r="AS177" s="119" t="s">
        <v>31</v>
      </c>
      <c r="AT177" s="37"/>
      <c r="AU177" s="37"/>
      <c r="AV177" s="37"/>
    </row>
    <row r="178" spans="1:48" ht="12.75" customHeight="1" x14ac:dyDescent="0.3">
      <c r="A178" s="103" t="s">
        <v>32</v>
      </c>
      <c r="B178" s="105"/>
      <c r="C178" s="97" t="s">
        <v>33</v>
      </c>
      <c r="D178" s="35" t="s">
        <v>34</v>
      </c>
      <c r="E178" s="112" t="s">
        <v>35</v>
      </c>
      <c r="F178" s="101"/>
      <c r="G178" s="101"/>
      <c r="H178" s="102"/>
      <c r="I178" s="112" t="s">
        <v>36</v>
      </c>
      <c r="J178" s="101"/>
      <c r="K178" s="101"/>
      <c r="L178" s="102"/>
      <c r="M178" s="112" t="s">
        <v>37</v>
      </c>
      <c r="N178" s="101"/>
      <c r="O178" s="101"/>
      <c r="P178" s="102"/>
      <c r="Q178" s="112" t="s">
        <v>38</v>
      </c>
      <c r="R178" s="101"/>
      <c r="S178" s="101"/>
      <c r="T178" s="102"/>
      <c r="U178" s="112" t="s">
        <v>39</v>
      </c>
      <c r="V178" s="101"/>
      <c r="W178" s="102"/>
      <c r="X178" s="112" t="s">
        <v>40</v>
      </c>
      <c r="Y178" s="101"/>
      <c r="Z178" s="101"/>
      <c r="AA178" s="102"/>
      <c r="AB178" s="112" t="s">
        <v>41</v>
      </c>
      <c r="AC178" s="101"/>
      <c r="AD178" s="102"/>
      <c r="AE178" s="112" t="s">
        <v>42</v>
      </c>
      <c r="AF178" s="101"/>
      <c r="AG178" s="101"/>
      <c r="AH178" s="101"/>
      <c r="AI178" s="102"/>
      <c r="AJ178" s="112" t="s">
        <v>43</v>
      </c>
      <c r="AK178" s="101"/>
      <c r="AL178" s="102"/>
      <c r="AM178" s="112" t="s">
        <v>44</v>
      </c>
      <c r="AN178" s="101"/>
      <c r="AO178" s="101"/>
      <c r="AP178" s="102"/>
      <c r="AQ178" s="98"/>
      <c r="AR178" s="98"/>
      <c r="AS178" s="98"/>
      <c r="AT178" s="37"/>
      <c r="AU178" s="37"/>
      <c r="AV178" s="37"/>
    </row>
    <row r="179" spans="1:48" ht="12.75" customHeight="1" x14ac:dyDescent="0.3">
      <c r="A179" s="106"/>
      <c r="B179" s="108"/>
      <c r="C179" s="99"/>
      <c r="D179" s="35" t="s">
        <v>45</v>
      </c>
      <c r="E179" s="36">
        <v>1</v>
      </c>
      <c r="F179" s="36">
        <v>2</v>
      </c>
      <c r="G179" s="36">
        <v>3</v>
      </c>
      <c r="H179" s="36">
        <v>4</v>
      </c>
      <c r="I179" s="36">
        <v>5</v>
      </c>
      <c r="J179" s="36">
        <v>6</v>
      </c>
      <c r="K179" s="36">
        <v>7</v>
      </c>
      <c r="L179" s="36">
        <v>8</v>
      </c>
      <c r="M179" s="36">
        <v>9</v>
      </c>
      <c r="N179" s="36">
        <v>10</v>
      </c>
      <c r="O179" s="36">
        <v>11</v>
      </c>
      <c r="P179" s="36">
        <v>12</v>
      </c>
      <c r="Q179" s="36">
        <v>13</v>
      </c>
      <c r="R179" s="36">
        <v>14</v>
      </c>
      <c r="S179" s="36">
        <v>15</v>
      </c>
      <c r="T179" s="36">
        <v>16</v>
      </c>
      <c r="U179" s="36">
        <v>17</v>
      </c>
      <c r="V179" s="36">
        <v>18</v>
      </c>
      <c r="W179" s="36">
        <v>19</v>
      </c>
      <c r="X179" s="36">
        <v>20</v>
      </c>
      <c r="Y179" s="36">
        <v>21</v>
      </c>
      <c r="Z179" s="36">
        <v>22</v>
      </c>
      <c r="AA179" s="36">
        <v>23</v>
      </c>
      <c r="AB179" s="36">
        <v>24</v>
      </c>
      <c r="AC179" s="36">
        <v>25</v>
      </c>
      <c r="AD179" s="36">
        <v>26</v>
      </c>
      <c r="AE179" s="36">
        <v>27</v>
      </c>
      <c r="AF179" s="36">
        <v>28</v>
      </c>
      <c r="AG179" s="36">
        <v>29</v>
      </c>
      <c r="AH179" s="36">
        <v>30</v>
      </c>
      <c r="AI179" s="36">
        <v>31</v>
      </c>
      <c r="AJ179" s="36">
        <v>32</v>
      </c>
      <c r="AK179" s="36">
        <v>33</v>
      </c>
      <c r="AL179" s="36">
        <v>34</v>
      </c>
      <c r="AM179" s="36">
        <v>35</v>
      </c>
      <c r="AN179" s="36">
        <v>36</v>
      </c>
      <c r="AO179" s="36">
        <v>37</v>
      </c>
      <c r="AP179" s="36">
        <v>38</v>
      </c>
      <c r="AQ179" s="99"/>
      <c r="AR179" s="99"/>
      <c r="AS179" s="99"/>
      <c r="AT179" s="37"/>
      <c r="AU179" s="37"/>
      <c r="AV179" s="37"/>
    </row>
    <row r="180" spans="1:48" ht="12.75" customHeight="1" x14ac:dyDescent="0.3">
      <c r="A180" s="109" t="s">
        <v>62</v>
      </c>
      <c r="B180" s="97" t="s">
        <v>47</v>
      </c>
      <c r="C180" s="38" t="s">
        <v>83</v>
      </c>
      <c r="D180" s="44"/>
      <c r="E180" s="42"/>
      <c r="F180" s="42"/>
      <c r="G180" s="50" t="s">
        <v>76</v>
      </c>
      <c r="H180" s="42"/>
      <c r="I180" s="42"/>
      <c r="J180" s="42"/>
      <c r="K180" s="50" t="s">
        <v>66</v>
      </c>
      <c r="L180" s="42"/>
      <c r="M180" s="59"/>
      <c r="N180" s="42"/>
      <c r="O180" s="42"/>
      <c r="P180" s="57"/>
      <c r="Q180" s="42"/>
      <c r="R180" s="59"/>
      <c r="S180" s="50" t="s">
        <v>66</v>
      </c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3"/>
      <c r="AN180" s="43"/>
      <c r="AO180" s="43"/>
      <c r="AP180" s="43"/>
      <c r="AQ180" s="43">
        <f t="shared" ref="AQ180:AQ259" si="21">SUM(E180:AP180)</f>
        <v>0</v>
      </c>
      <c r="AR180" s="20">
        <f t="shared" ref="AR180:AR187" si="22">34*5</f>
        <v>170</v>
      </c>
      <c r="AS180" s="74">
        <f t="shared" ref="AS180:AS259" si="23">AQ180/AR180</f>
        <v>0</v>
      </c>
      <c r="AT180" s="5"/>
      <c r="AU180" s="5"/>
      <c r="AV180" s="5"/>
    </row>
    <row r="181" spans="1:48" ht="12.75" customHeight="1" x14ac:dyDescent="0.3">
      <c r="A181" s="98"/>
      <c r="B181" s="98"/>
      <c r="C181" s="38" t="s">
        <v>84</v>
      </c>
      <c r="D181" s="44"/>
      <c r="E181" s="42"/>
      <c r="F181" s="42"/>
      <c r="G181" s="50" t="s">
        <v>76</v>
      </c>
      <c r="H181" s="42"/>
      <c r="I181" s="42"/>
      <c r="J181" s="42"/>
      <c r="K181" s="50" t="s">
        <v>66</v>
      </c>
      <c r="L181" s="42"/>
      <c r="M181" s="68"/>
      <c r="N181" s="42"/>
      <c r="O181" s="42"/>
      <c r="P181" s="42"/>
      <c r="Q181" s="42"/>
      <c r="R181" s="52" t="s">
        <v>66</v>
      </c>
      <c r="S181" s="5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3"/>
      <c r="AN181" s="43"/>
      <c r="AO181" s="43"/>
      <c r="AP181" s="43"/>
      <c r="AQ181" s="43">
        <f t="shared" si="21"/>
        <v>0</v>
      </c>
      <c r="AR181" s="20">
        <f t="shared" si="22"/>
        <v>170</v>
      </c>
      <c r="AS181" s="74">
        <f t="shared" si="23"/>
        <v>0</v>
      </c>
      <c r="AT181" s="5"/>
      <c r="AU181" s="5"/>
      <c r="AV181" s="5"/>
    </row>
    <row r="182" spans="1:48" ht="12.75" customHeight="1" x14ac:dyDescent="0.3">
      <c r="A182" s="98"/>
      <c r="B182" s="98"/>
      <c r="C182" s="38" t="s">
        <v>85</v>
      </c>
      <c r="D182" s="44"/>
      <c r="E182" s="42"/>
      <c r="F182" s="42"/>
      <c r="G182" s="50" t="s">
        <v>76</v>
      </c>
      <c r="H182" s="42"/>
      <c r="I182" s="42"/>
      <c r="J182" s="42"/>
      <c r="K182" s="50" t="s">
        <v>66</v>
      </c>
      <c r="L182" s="42"/>
      <c r="M182" s="68"/>
      <c r="N182" s="42"/>
      <c r="O182" s="42"/>
      <c r="P182" s="42"/>
      <c r="Q182" s="42"/>
      <c r="R182" s="52" t="s">
        <v>66</v>
      </c>
      <c r="S182" s="5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3"/>
      <c r="AN182" s="43"/>
      <c r="AO182" s="43"/>
      <c r="AP182" s="43"/>
      <c r="AQ182" s="43">
        <f t="shared" si="21"/>
        <v>0</v>
      </c>
      <c r="AR182" s="20">
        <f t="shared" si="22"/>
        <v>170</v>
      </c>
      <c r="AS182" s="74">
        <f t="shared" si="23"/>
        <v>0</v>
      </c>
      <c r="AT182" s="5"/>
      <c r="AU182" s="5"/>
      <c r="AV182" s="5"/>
    </row>
    <row r="183" spans="1:48" ht="12.75" customHeight="1" x14ac:dyDescent="0.3">
      <c r="A183" s="98"/>
      <c r="B183" s="98"/>
      <c r="C183" s="38" t="s">
        <v>86</v>
      </c>
      <c r="D183" s="44"/>
      <c r="E183" s="42"/>
      <c r="F183" s="42"/>
      <c r="G183" s="50" t="s">
        <v>76</v>
      </c>
      <c r="H183" s="42"/>
      <c r="I183" s="42"/>
      <c r="J183" s="42"/>
      <c r="K183" s="50" t="s">
        <v>66</v>
      </c>
      <c r="L183" s="42"/>
      <c r="M183" s="68"/>
      <c r="N183" s="42"/>
      <c r="O183" s="42"/>
      <c r="P183" s="42"/>
      <c r="Q183" s="42"/>
      <c r="R183" s="52" t="s">
        <v>66</v>
      </c>
      <c r="S183" s="5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3"/>
      <c r="AN183" s="43"/>
      <c r="AO183" s="43"/>
      <c r="AP183" s="43"/>
      <c r="AQ183" s="43">
        <f t="shared" si="21"/>
        <v>0</v>
      </c>
      <c r="AR183" s="20">
        <f t="shared" si="22"/>
        <v>170</v>
      </c>
      <c r="AS183" s="74">
        <f t="shared" si="23"/>
        <v>0</v>
      </c>
      <c r="AT183" s="5"/>
      <c r="AU183" s="5"/>
      <c r="AV183" s="5"/>
    </row>
    <row r="184" spans="1:48" ht="12.75" customHeight="1" x14ac:dyDescent="0.3">
      <c r="A184" s="98"/>
      <c r="B184" s="98"/>
      <c r="C184" s="38" t="s">
        <v>87</v>
      </c>
      <c r="D184" s="44"/>
      <c r="E184" s="42"/>
      <c r="F184" s="42"/>
      <c r="G184" s="50" t="s">
        <v>76</v>
      </c>
      <c r="H184" s="42"/>
      <c r="I184" s="42"/>
      <c r="J184" s="42"/>
      <c r="K184" s="50" t="s">
        <v>66</v>
      </c>
      <c r="L184" s="42"/>
      <c r="M184" s="59"/>
      <c r="N184" s="42"/>
      <c r="O184" s="42"/>
      <c r="P184" s="57"/>
      <c r="Q184" s="42"/>
      <c r="R184" s="59"/>
      <c r="S184" s="50" t="s">
        <v>66</v>
      </c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3"/>
      <c r="AN184" s="43"/>
      <c r="AO184" s="43"/>
      <c r="AP184" s="43"/>
      <c r="AQ184" s="43">
        <f t="shared" si="21"/>
        <v>0</v>
      </c>
      <c r="AR184" s="20">
        <f t="shared" si="22"/>
        <v>170</v>
      </c>
      <c r="AS184" s="74">
        <f t="shared" si="23"/>
        <v>0</v>
      </c>
      <c r="AT184" s="5"/>
      <c r="AU184" s="5"/>
      <c r="AV184" s="5"/>
    </row>
    <row r="185" spans="1:48" ht="12.75" customHeight="1" x14ac:dyDescent="0.3">
      <c r="A185" s="98"/>
      <c r="B185" s="98"/>
      <c r="C185" s="38" t="s">
        <v>88</v>
      </c>
      <c r="D185" s="44"/>
      <c r="E185" s="42"/>
      <c r="F185" s="42"/>
      <c r="G185" s="50" t="s">
        <v>76</v>
      </c>
      <c r="H185" s="42"/>
      <c r="I185" s="42"/>
      <c r="J185" s="42"/>
      <c r="K185" s="50" t="s">
        <v>66</v>
      </c>
      <c r="L185" s="42"/>
      <c r="M185" s="59"/>
      <c r="N185" s="42"/>
      <c r="O185" s="42"/>
      <c r="P185" s="57"/>
      <c r="Q185" s="42"/>
      <c r="R185" s="59"/>
      <c r="S185" s="50" t="s">
        <v>66</v>
      </c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3"/>
      <c r="AN185" s="43"/>
      <c r="AO185" s="43"/>
      <c r="AP185" s="43"/>
      <c r="AQ185" s="43">
        <f t="shared" si="21"/>
        <v>0</v>
      </c>
      <c r="AR185" s="20">
        <f t="shared" si="22"/>
        <v>170</v>
      </c>
      <c r="AS185" s="74">
        <f t="shared" si="23"/>
        <v>0</v>
      </c>
      <c r="AT185" s="5"/>
      <c r="AU185" s="5"/>
      <c r="AV185" s="5"/>
    </row>
    <row r="186" spans="1:48" ht="12.75" customHeight="1" x14ac:dyDescent="0.3">
      <c r="A186" s="98"/>
      <c r="B186" s="98"/>
      <c r="C186" s="38" t="s">
        <v>89</v>
      </c>
      <c r="D186" s="44"/>
      <c r="E186" s="42"/>
      <c r="F186" s="42"/>
      <c r="G186" s="50" t="s">
        <v>76</v>
      </c>
      <c r="H186" s="42"/>
      <c r="I186" s="42"/>
      <c r="J186" s="42"/>
      <c r="K186" s="50" t="s">
        <v>66</v>
      </c>
      <c r="L186" s="42"/>
      <c r="M186" s="42"/>
      <c r="N186" s="42"/>
      <c r="O186" s="42"/>
      <c r="P186" s="42"/>
      <c r="Q186" s="42"/>
      <c r="R186" s="52" t="s">
        <v>66</v>
      </c>
      <c r="S186" s="5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3"/>
      <c r="AN186" s="43"/>
      <c r="AO186" s="43"/>
      <c r="AP186" s="43"/>
      <c r="AQ186" s="43">
        <f t="shared" si="21"/>
        <v>0</v>
      </c>
      <c r="AR186" s="20">
        <f t="shared" si="22"/>
        <v>170</v>
      </c>
      <c r="AS186" s="74">
        <f t="shared" si="23"/>
        <v>0</v>
      </c>
      <c r="AT186" s="5"/>
      <c r="AU186" s="5"/>
      <c r="AV186" s="5"/>
    </row>
    <row r="187" spans="1:48" ht="12.75" customHeight="1" x14ac:dyDescent="0.3">
      <c r="A187" s="98"/>
      <c r="B187" s="99"/>
      <c r="C187" s="38" t="s">
        <v>90</v>
      </c>
      <c r="D187" s="44"/>
      <c r="E187" s="42"/>
      <c r="F187" s="42"/>
      <c r="G187" s="50" t="s">
        <v>76</v>
      </c>
      <c r="H187" s="42"/>
      <c r="I187" s="42"/>
      <c r="J187" s="42"/>
      <c r="K187" s="50" t="s">
        <v>66</v>
      </c>
      <c r="L187" s="42"/>
      <c r="M187" s="42"/>
      <c r="N187" s="42"/>
      <c r="O187" s="42"/>
      <c r="P187" s="42"/>
      <c r="Q187" s="42"/>
      <c r="R187" s="52" t="s">
        <v>66</v>
      </c>
      <c r="S187" s="5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3"/>
      <c r="AN187" s="43"/>
      <c r="AO187" s="43"/>
      <c r="AP187" s="43"/>
      <c r="AQ187" s="43">
        <f t="shared" si="21"/>
        <v>0</v>
      </c>
      <c r="AR187" s="20">
        <f t="shared" si="22"/>
        <v>170</v>
      </c>
      <c r="AS187" s="74">
        <f t="shared" si="23"/>
        <v>0</v>
      </c>
      <c r="AT187" s="5"/>
      <c r="AU187" s="5"/>
      <c r="AV187" s="5"/>
    </row>
    <row r="188" spans="1:48" ht="12.75" customHeight="1" x14ac:dyDescent="0.3">
      <c r="A188" s="98"/>
      <c r="B188" s="97" t="s">
        <v>54</v>
      </c>
      <c r="C188" s="68" t="s">
        <v>83</v>
      </c>
      <c r="D188" s="44"/>
      <c r="E188" s="42"/>
      <c r="F188" s="42"/>
      <c r="G188" s="50" t="s">
        <v>76</v>
      </c>
      <c r="H188" s="42"/>
      <c r="I188" s="57"/>
      <c r="J188" s="52" t="s">
        <v>66</v>
      </c>
      <c r="K188" s="51"/>
      <c r="L188" s="42"/>
      <c r="M188" s="59"/>
      <c r="N188" s="42"/>
      <c r="O188" s="52" t="s">
        <v>66</v>
      </c>
      <c r="P188" s="57"/>
      <c r="Q188" s="42"/>
      <c r="R188" s="59"/>
      <c r="S188" s="51"/>
      <c r="T188" s="52" t="s">
        <v>66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3"/>
      <c r="AN188" s="43"/>
      <c r="AO188" s="43"/>
      <c r="AP188" s="43"/>
      <c r="AQ188" s="43">
        <f t="shared" si="21"/>
        <v>0</v>
      </c>
      <c r="AR188" s="20">
        <f t="shared" ref="AR188:AR203" si="24">34*4</f>
        <v>136</v>
      </c>
      <c r="AS188" s="74">
        <f t="shared" si="23"/>
        <v>0</v>
      </c>
      <c r="AT188" s="5"/>
      <c r="AU188" s="5"/>
      <c r="AV188" s="5"/>
    </row>
    <row r="189" spans="1:48" ht="12.75" customHeight="1" x14ac:dyDescent="0.3">
      <c r="A189" s="98"/>
      <c r="B189" s="98"/>
      <c r="C189" s="38" t="s">
        <v>84</v>
      </c>
      <c r="D189" s="44"/>
      <c r="E189" s="42"/>
      <c r="F189" s="42"/>
      <c r="G189" s="50" t="s">
        <v>76</v>
      </c>
      <c r="H189" s="42"/>
      <c r="I189" s="42"/>
      <c r="J189" s="52" t="s">
        <v>66</v>
      </c>
      <c r="K189" s="51"/>
      <c r="L189" s="42"/>
      <c r="M189" s="68"/>
      <c r="N189" s="42"/>
      <c r="O189" s="42"/>
      <c r="P189" s="52" t="s">
        <v>66</v>
      </c>
      <c r="Q189" s="42"/>
      <c r="R189" s="68"/>
      <c r="S189" s="51"/>
      <c r="T189" s="52" t="s">
        <v>66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3"/>
      <c r="AN189" s="43"/>
      <c r="AO189" s="43"/>
      <c r="AP189" s="43"/>
      <c r="AQ189" s="43">
        <f t="shared" si="21"/>
        <v>0</v>
      </c>
      <c r="AR189" s="20">
        <f t="shared" si="24"/>
        <v>136</v>
      </c>
      <c r="AS189" s="74">
        <f t="shared" si="23"/>
        <v>0</v>
      </c>
      <c r="AT189" s="5"/>
      <c r="AU189" s="5"/>
      <c r="AV189" s="5"/>
    </row>
    <row r="190" spans="1:48" ht="12.75" customHeight="1" x14ac:dyDescent="0.3">
      <c r="A190" s="98"/>
      <c r="B190" s="98"/>
      <c r="C190" s="38" t="s">
        <v>85</v>
      </c>
      <c r="D190" s="44"/>
      <c r="E190" s="42"/>
      <c r="F190" s="42"/>
      <c r="G190" s="50" t="s">
        <v>76</v>
      </c>
      <c r="H190" s="42"/>
      <c r="I190" s="42"/>
      <c r="J190" s="52" t="s">
        <v>66</v>
      </c>
      <c r="K190" s="51"/>
      <c r="L190" s="42"/>
      <c r="M190" s="68"/>
      <c r="N190" s="42"/>
      <c r="O190" s="42"/>
      <c r="P190" s="52" t="s">
        <v>66</v>
      </c>
      <c r="Q190" s="42"/>
      <c r="R190" s="68"/>
      <c r="S190" s="51"/>
      <c r="T190" s="52" t="s">
        <v>66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3"/>
      <c r="AN190" s="43"/>
      <c r="AO190" s="43"/>
      <c r="AP190" s="43"/>
      <c r="AQ190" s="43">
        <f t="shared" si="21"/>
        <v>0</v>
      </c>
      <c r="AR190" s="20">
        <f t="shared" si="24"/>
        <v>136</v>
      </c>
      <c r="AS190" s="74">
        <f t="shared" si="23"/>
        <v>0</v>
      </c>
      <c r="AT190" s="5"/>
      <c r="AU190" s="5"/>
      <c r="AV190" s="5"/>
    </row>
    <row r="191" spans="1:48" ht="12.75" customHeight="1" x14ac:dyDescent="0.3">
      <c r="A191" s="98"/>
      <c r="B191" s="98"/>
      <c r="C191" s="38" t="s">
        <v>86</v>
      </c>
      <c r="D191" s="44"/>
      <c r="E191" s="42"/>
      <c r="F191" s="42"/>
      <c r="G191" s="50" t="s">
        <v>76</v>
      </c>
      <c r="H191" s="42"/>
      <c r="I191" s="42"/>
      <c r="J191" s="52" t="s">
        <v>66</v>
      </c>
      <c r="K191" s="51"/>
      <c r="L191" s="42"/>
      <c r="M191" s="68"/>
      <c r="N191" s="42"/>
      <c r="O191" s="42"/>
      <c r="P191" s="52" t="s">
        <v>66</v>
      </c>
      <c r="Q191" s="42"/>
      <c r="R191" s="68"/>
      <c r="S191" s="51"/>
      <c r="T191" s="52" t="s">
        <v>66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3"/>
      <c r="AN191" s="43"/>
      <c r="AO191" s="43"/>
      <c r="AP191" s="43"/>
      <c r="AQ191" s="43">
        <f t="shared" si="21"/>
        <v>0</v>
      </c>
      <c r="AR191" s="20">
        <f t="shared" si="24"/>
        <v>136</v>
      </c>
      <c r="AS191" s="74">
        <f t="shared" si="23"/>
        <v>0</v>
      </c>
      <c r="AT191" s="5"/>
      <c r="AU191" s="5"/>
      <c r="AV191" s="5"/>
    </row>
    <row r="192" spans="1:48" ht="12.75" customHeight="1" x14ac:dyDescent="0.3">
      <c r="A192" s="98"/>
      <c r="B192" s="98"/>
      <c r="C192" s="38" t="s">
        <v>87</v>
      </c>
      <c r="D192" s="44"/>
      <c r="E192" s="42"/>
      <c r="F192" s="42"/>
      <c r="G192" s="50" t="s">
        <v>76</v>
      </c>
      <c r="H192" s="42"/>
      <c r="I192" s="57"/>
      <c r="J192" s="52" t="s">
        <v>66</v>
      </c>
      <c r="K192" s="51"/>
      <c r="L192" s="42"/>
      <c r="M192" s="59"/>
      <c r="N192" s="42"/>
      <c r="O192" s="52" t="s">
        <v>66</v>
      </c>
      <c r="P192" s="57"/>
      <c r="Q192" s="42"/>
      <c r="R192" s="59"/>
      <c r="S192" s="51"/>
      <c r="T192" s="52" t="s">
        <v>66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3"/>
      <c r="AN192" s="43"/>
      <c r="AO192" s="43"/>
      <c r="AP192" s="43"/>
      <c r="AQ192" s="43">
        <f t="shared" si="21"/>
        <v>0</v>
      </c>
      <c r="AR192" s="20">
        <f t="shared" si="24"/>
        <v>136</v>
      </c>
      <c r="AS192" s="74">
        <f t="shared" si="23"/>
        <v>0</v>
      </c>
      <c r="AT192" s="5"/>
      <c r="AU192" s="5"/>
      <c r="AV192" s="5"/>
    </row>
    <row r="193" spans="1:48" ht="12.75" customHeight="1" x14ac:dyDescent="0.3">
      <c r="A193" s="98"/>
      <c r="B193" s="98"/>
      <c r="C193" s="38" t="s">
        <v>88</v>
      </c>
      <c r="D193" s="44"/>
      <c r="E193" s="42"/>
      <c r="F193" s="42"/>
      <c r="G193" s="50" t="s">
        <v>76</v>
      </c>
      <c r="H193" s="42"/>
      <c r="I193" s="57"/>
      <c r="J193" s="52" t="s">
        <v>66</v>
      </c>
      <c r="K193" s="51"/>
      <c r="L193" s="42"/>
      <c r="M193" s="59"/>
      <c r="N193" s="42"/>
      <c r="O193" s="52" t="s">
        <v>66</v>
      </c>
      <c r="P193" s="57"/>
      <c r="Q193" s="42"/>
      <c r="R193" s="59"/>
      <c r="S193" s="51"/>
      <c r="T193" s="52" t="s">
        <v>66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3"/>
      <c r="AN193" s="43"/>
      <c r="AO193" s="43"/>
      <c r="AP193" s="43"/>
      <c r="AQ193" s="43">
        <f t="shared" si="21"/>
        <v>0</v>
      </c>
      <c r="AR193" s="20">
        <f t="shared" si="24"/>
        <v>136</v>
      </c>
      <c r="AS193" s="74">
        <f t="shared" si="23"/>
        <v>0</v>
      </c>
      <c r="AT193" s="5"/>
      <c r="AU193" s="5"/>
      <c r="AV193" s="5"/>
    </row>
    <row r="194" spans="1:48" ht="12.75" customHeight="1" x14ac:dyDescent="0.3">
      <c r="A194" s="98"/>
      <c r="B194" s="98"/>
      <c r="C194" s="38" t="s">
        <v>89</v>
      </c>
      <c r="D194" s="44"/>
      <c r="E194" s="42"/>
      <c r="F194" s="42"/>
      <c r="G194" s="50" t="s">
        <v>76</v>
      </c>
      <c r="H194" s="42"/>
      <c r="I194" s="42"/>
      <c r="J194" s="52" t="s">
        <v>66</v>
      </c>
      <c r="K194" s="51"/>
      <c r="L194" s="42"/>
      <c r="M194" s="42"/>
      <c r="N194" s="42"/>
      <c r="O194" s="42"/>
      <c r="P194" s="52" t="s">
        <v>66</v>
      </c>
      <c r="Q194" s="42"/>
      <c r="R194" s="42"/>
      <c r="S194" s="51"/>
      <c r="T194" s="52" t="s">
        <v>66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3"/>
      <c r="AN194" s="43"/>
      <c r="AO194" s="43"/>
      <c r="AP194" s="43"/>
      <c r="AQ194" s="43">
        <f t="shared" si="21"/>
        <v>0</v>
      </c>
      <c r="AR194" s="20">
        <f t="shared" si="24"/>
        <v>136</v>
      </c>
      <c r="AS194" s="74">
        <f t="shared" si="23"/>
        <v>0</v>
      </c>
      <c r="AT194" s="5"/>
      <c r="AU194" s="5"/>
      <c r="AV194" s="5"/>
    </row>
    <row r="195" spans="1:48" ht="12.75" customHeight="1" x14ac:dyDescent="0.3">
      <c r="A195" s="98"/>
      <c r="B195" s="99"/>
      <c r="C195" s="38" t="s">
        <v>90</v>
      </c>
      <c r="D195" s="75"/>
      <c r="E195" s="42"/>
      <c r="F195" s="42"/>
      <c r="G195" s="50" t="s">
        <v>76</v>
      </c>
      <c r="H195" s="42"/>
      <c r="I195" s="42"/>
      <c r="J195" s="52" t="s">
        <v>66</v>
      </c>
      <c r="K195" s="51"/>
      <c r="L195" s="42"/>
      <c r="M195" s="42"/>
      <c r="N195" s="42"/>
      <c r="O195" s="42"/>
      <c r="P195" s="52" t="s">
        <v>66</v>
      </c>
      <c r="Q195" s="42"/>
      <c r="R195" s="42"/>
      <c r="S195" s="51"/>
      <c r="T195" s="52" t="s">
        <v>66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3"/>
      <c r="AN195" s="43"/>
      <c r="AO195" s="43"/>
      <c r="AP195" s="43"/>
      <c r="AQ195" s="43">
        <f t="shared" si="21"/>
        <v>0</v>
      </c>
      <c r="AR195" s="20">
        <f t="shared" si="24"/>
        <v>136</v>
      </c>
      <c r="AS195" s="74">
        <f t="shared" si="23"/>
        <v>0</v>
      </c>
      <c r="AT195" s="5"/>
      <c r="AU195" s="5"/>
      <c r="AV195" s="5"/>
    </row>
    <row r="196" spans="1:48" ht="12.75" customHeight="1" x14ac:dyDescent="0.3">
      <c r="A196" s="98"/>
      <c r="B196" s="97" t="s">
        <v>55</v>
      </c>
      <c r="C196" s="68" t="s">
        <v>83</v>
      </c>
      <c r="D196" s="44"/>
      <c r="E196" s="42"/>
      <c r="F196" s="42"/>
      <c r="G196" s="42"/>
      <c r="H196" s="42"/>
      <c r="I196" s="59"/>
      <c r="J196" s="52" t="s">
        <v>72</v>
      </c>
      <c r="K196" s="42"/>
      <c r="L196" s="42"/>
      <c r="M196" s="42"/>
      <c r="N196" s="42"/>
      <c r="O196" s="42"/>
      <c r="P196" s="42"/>
      <c r="Q196" s="42"/>
      <c r="R196" s="42"/>
      <c r="S196" s="59"/>
      <c r="T196" s="52" t="s">
        <v>72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3"/>
      <c r="AN196" s="43"/>
      <c r="AO196" s="43"/>
      <c r="AP196" s="43"/>
      <c r="AQ196" s="43">
        <f t="shared" si="21"/>
        <v>0</v>
      </c>
      <c r="AR196" s="20">
        <f t="shared" si="24"/>
        <v>136</v>
      </c>
      <c r="AS196" s="74">
        <f t="shared" si="23"/>
        <v>0</v>
      </c>
      <c r="AT196" s="5"/>
      <c r="AU196" s="5"/>
      <c r="AV196" s="5"/>
    </row>
    <row r="197" spans="1:48" ht="12.75" customHeight="1" x14ac:dyDescent="0.3">
      <c r="A197" s="98"/>
      <c r="B197" s="98"/>
      <c r="C197" s="38" t="s">
        <v>84</v>
      </c>
      <c r="D197" s="44"/>
      <c r="E197" s="42"/>
      <c r="F197" s="42"/>
      <c r="G197" s="42"/>
      <c r="H197" s="52" t="s">
        <v>72</v>
      </c>
      <c r="I197" s="68"/>
      <c r="J197" s="59"/>
      <c r="K197" s="52" t="s">
        <v>72</v>
      </c>
      <c r="L197" s="42"/>
      <c r="M197" s="42"/>
      <c r="N197" s="52" t="s">
        <v>72</v>
      </c>
      <c r="O197" s="42"/>
      <c r="P197" s="42"/>
      <c r="Q197" s="42"/>
      <c r="R197" s="42"/>
      <c r="S197" s="6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3"/>
      <c r="AJ197" s="43"/>
      <c r="AK197" s="42"/>
      <c r="AL197" s="42"/>
      <c r="AM197" s="43"/>
      <c r="AN197" s="43"/>
      <c r="AO197" s="43"/>
      <c r="AP197" s="43"/>
      <c r="AQ197" s="43">
        <f t="shared" si="21"/>
        <v>0</v>
      </c>
      <c r="AR197" s="20">
        <f t="shared" si="24"/>
        <v>136</v>
      </c>
      <c r="AS197" s="74">
        <f t="shared" si="23"/>
        <v>0</v>
      </c>
      <c r="AT197" s="5"/>
      <c r="AU197" s="5"/>
      <c r="AV197" s="5"/>
    </row>
    <row r="198" spans="1:48" ht="12.75" customHeight="1" x14ac:dyDescent="0.3">
      <c r="A198" s="98"/>
      <c r="B198" s="98"/>
      <c r="C198" s="38" t="s">
        <v>85</v>
      </c>
      <c r="D198" s="44"/>
      <c r="E198" s="42"/>
      <c r="F198" s="42"/>
      <c r="G198" s="42"/>
      <c r="H198" s="52" t="s">
        <v>72</v>
      </c>
      <c r="I198" s="68"/>
      <c r="J198" s="59"/>
      <c r="K198" s="52" t="s">
        <v>72</v>
      </c>
      <c r="L198" s="42"/>
      <c r="M198" s="42"/>
      <c r="N198" s="52" t="s">
        <v>72</v>
      </c>
      <c r="O198" s="42"/>
      <c r="P198" s="42"/>
      <c r="Q198" s="42"/>
      <c r="R198" s="42"/>
      <c r="S198" s="6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3"/>
      <c r="AJ198" s="43"/>
      <c r="AK198" s="42"/>
      <c r="AL198" s="42"/>
      <c r="AM198" s="43"/>
      <c r="AN198" s="43"/>
      <c r="AO198" s="43"/>
      <c r="AP198" s="43"/>
      <c r="AQ198" s="43">
        <f t="shared" si="21"/>
        <v>0</v>
      </c>
      <c r="AR198" s="20">
        <f t="shared" si="24"/>
        <v>136</v>
      </c>
      <c r="AS198" s="74">
        <f t="shared" si="23"/>
        <v>0</v>
      </c>
      <c r="AT198" s="5"/>
      <c r="AU198" s="5"/>
      <c r="AV198" s="5"/>
    </row>
    <row r="199" spans="1:48" ht="12.75" customHeight="1" x14ac:dyDescent="0.3">
      <c r="A199" s="98"/>
      <c r="B199" s="98"/>
      <c r="C199" s="38" t="s">
        <v>86</v>
      </c>
      <c r="D199" s="44"/>
      <c r="E199" s="42"/>
      <c r="F199" s="42"/>
      <c r="G199" s="42"/>
      <c r="H199" s="52" t="s">
        <v>72</v>
      </c>
      <c r="I199" s="68"/>
      <c r="J199" s="59"/>
      <c r="K199" s="52" t="s">
        <v>72</v>
      </c>
      <c r="L199" s="42"/>
      <c r="M199" s="42"/>
      <c r="N199" s="52" t="s">
        <v>72</v>
      </c>
      <c r="O199" s="42"/>
      <c r="P199" s="42"/>
      <c r="Q199" s="42"/>
      <c r="R199" s="42"/>
      <c r="S199" s="6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3"/>
      <c r="AJ199" s="43"/>
      <c r="AK199" s="42"/>
      <c r="AL199" s="42"/>
      <c r="AM199" s="43"/>
      <c r="AN199" s="43"/>
      <c r="AO199" s="43"/>
      <c r="AP199" s="43"/>
      <c r="AQ199" s="43">
        <f t="shared" si="21"/>
        <v>0</v>
      </c>
      <c r="AR199" s="20">
        <f t="shared" si="24"/>
        <v>136</v>
      </c>
      <c r="AS199" s="74">
        <f t="shared" si="23"/>
        <v>0</v>
      </c>
      <c r="AT199" s="5"/>
      <c r="AU199" s="5"/>
      <c r="AV199" s="5"/>
    </row>
    <row r="200" spans="1:48" ht="12.75" customHeight="1" x14ac:dyDescent="0.3">
      <c r="A200" s="98"/>
      <c r="B200" s="98"/>
      <c r="C200" s="38" t="s">
        <v>87</v>
      </c>
      <c r="D200" s="44"/>
      <c r="E200" s="42"/>
      <c r="F200" s="42"/>
      <c r="G200" s="42"/>
      <c r="H200" s="42"/>
      <c r="I200" s="59"/>
      <c r="J200" s="76"/>
      <c r="K200" s="52" t="s">
        <v>72</v>
      </c>
      <c r="L200" s="42"/>
      <c r="M200" s="42"/>
      <c r="N200" s="42"/>
      <c r="O200" s="42"/>
      <c r="P200" s="42"/>
      <c r="Q200" s="42"/>
      <c r="R200" s="42"/>
      <c r="S200" s="59"/>
      <c r="T200" s="5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3"/>
      <c r="AJ200" s="43"/>
      <c r="AK200" s="42"/>
      <c r="AL200" s="42"/>
      <c r="AM200" s="43"/>
      <c r="AN200" s="43"/>
      <c r="AO200" s="43"/>
      <c r="AP200" s="43"/>
      <c r="AQ200" s="43">
        <f t="shared" si="21"/>
        <v>0</v>
      </c>
      <c r="AR200" s="20">
        <f t="shared" si="24"/>
        <v>136</v>
      </c>
      <c r="AS200" s="74">
        <f t="shared" si="23"/>
        <v>0</v>
      </c>
      <c r="AT200" s="5"/>
      <c r="AU200" s="5"/>
      <c r="AV200" s="5"/>
    </row>
    <row r="201" spans="1:48" ht="12.75" customHeight="1" x14ac:dyDescent="0.3">
      <c r="A201" s="98"/>
      <c r="B201" s="98"/>
      <c r="C201" s="38" t="s">
        <v>88</v>
      </c>
      <c r="D201" s="44"/>
      <c r="E201" s="42"/>
      <c r="F201" s="42"/>
      <c r="G201" s="42"/>
      <c r="H201" s="42"/>
      <c r="I201" s="59"/>
      <c r="J201" s="76"/>
      <c r="K201" s="52" t="s">
        <v>72</v>
      </c>
      <c r="L201" s="42"/>
      <c r="M201" s="42"/>
      <c r="N201" s="42"/>
      <c r="O201" s="42"/>
      <c r="P201" s="42"/>
      <c r="Q201" s="42"/>
      <c r="R201" s="42"/>
      <c r="S201" s="59"/>
      <c r="T201" s="5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3"/>
      <c r="AJ201" s="43"/>
      <c r="AK201" s="42"/>
      <c r="AL201" s="42"/>
      <c r="AM201" s="43"/>
      <c r="AN201" s="43"/>
      <c r="AO201" s="43"/>
      <c r="AP201" s="43"/>
      <c r="AQ201" s="43">
        <f t="shared" si="21"/>
        <v>0</v>
      </c>
      <c r="AR201" s="20">
        <f t="shared" si="24"/>
        <v>136</v>
      </c>
      <c r="AS201" s="74">
        <f t="shared" si="23"/>
        <v>0</v>
      </c>
      <c r="AT201" s="5"/>
      <c r="AU201" s="5"/>
      <c r="AV201" s="5"/>
    </row>
    <row r="202" spans="1:48" ht="12.75" customHeight="1" x14ac:dyDescent="0.3">
      <c r="A202" s="98"/>
      <c r="B202" s="98"/>
      <c r="C202" s="38" t="s">
        <v>89</v>
      </c>
      <c r="D202" s="44"/>
      <c r="E202" s="42"/>
      <c r="F202" s="42"/>
      <c r="G202" s="42"/>
      <c r="H202" s="52" t="s">
        <v>72</v>
      </c>
      <c r="I202" s="68"/>
      <c r="J202" s="59"/>
      <c r="K202" s="52" t="s">
        <v>72</v>
      </c>
      <c r="L202" s="42"/>
      <c r="M202" s="42"/>
      <c r="N202" s="52" t="s">
        <v>72</v>
      </c>
      <c r="O202" s="42"/>
      <c r="P202" s="42"/>
      <c r="Q202" s="42"/>
      <c r="R202" s="42"/>
      <c r="S202" s="6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3"/>
      <c r="AJ202" s="43"/>
      <c r="AK202" s="42"/>
      <c r="AL202" s="42"/>
      <c r="AM202" s="43"/>
      <c r="AN202" s="43"/>
      <c r="AO202" s="43"/>
      <c r="AP202" s="43"/>
      <c r="AQ202" s="43">
        <f t="shared" si="21"/>
        <v>0</v>
      </c>
      <c r="AR202" s="20">
        <f t="shared" si="24"/>
        <v>136</v>
      </c>
      <c r="AS202" s="74">
        <f t="shared" si="23"/>
        <v>0</v>
      </c>
      <c r="AT202" s="5"/>
      <c r="AU202" s="5"/>
      <c r="AV202" s="5"/>
    </row>
    <row r="203" spans="1:48" ht="12.75" customHeight="1" x14ac:dyDescent="0.3">
      <c r="A203" s="98"/>
      <c r="B203" s="110"/>
      <c r="C203" s="38" t="s">
        <v>90</v>
      </c>
      <c r="D203" s="44"/>
      <c r="E203" s="42"/>
      <c r="F203" s="42"/>
      <c r="G203" s="42"/>
      <c r="H203" s="52" t="s">
        <v>72</v>
      </c>
      <c r="I203" s="42"/>
      <c r="J203" s="59"/>
      <c r="K203" s="52" t="s">
        <v>72</v>
      </c>
      <c r="L203" s="42"/>
      <c r="M203" s="42"/>
      <c r="N203" s="52" t="s">
        <v>72</v>
      </c>
      <c r="O203" s="42"/>
      <c r="P203" s="42"/>
      <c r="Q203" s="42"/>
      <c r="R203" s="42"/>
      <c r="S203" s="6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3"/>
      <c r="AJ203" s="43"/>
      <c r="AK203" s="42"/>
      <c r="AL203" s="42"/>
      <c r="AM203" s="43"/>
      <c r="AN203" s="43"/>
      <c r="AO203" s="43"/>
      <c r="AP203" s="43"/>
      <c r="AQ203" s="43">
        <f t="shared" si="21"/>
        <v>0</v>
      </c>
      <c r="AR203" s="20">
        <f t="shared" si="24"/>
        <v>136</v>
      </c>
      <c r="AS203" s="74">
        <f t="shared" si="23"/>
        <v>0</v>
      </c>
      <c r="AT203" s="5"/>
      <c r="AU203" s="5"/>
      <c r="AV203" s="5"/>
    </row>
    <row r="204" spans="1:48" ht="12.75" customHeight="1" x14ac:dyDescent="0.3">
      <c r="A204" s="98"/>
      <c r="B204" s="97" t="s">
        <v>56</v>
      </c>
      <c r="C204" s="38" t="s">
        <v>83</v>
      </c>
      <c r="D204" s="44"/>
      <c r="E204" s="42"/>
      <c r="F204" s="42"/>
      <c r="G204" s="42"/>
      <c r="H204" s="42"/>
      <c r="I204" s="52" t="s">
        <v>72</v>
      </c>
      <c r="J204" s="42"/>
      <c r="K204" s="42"/>
      <c r="L204" s="42"/>
      <c r="M204" s="42"/>
      <c r="N204" s="52" t="s">
        <v>72</v>
      </c>
      <c r="O204" s="42"/>
      <c r="P204" s="42"/>
      <c r="Q204" s="52" t="s">
        <v>72</v>
      </c>
      <c r="R204" s="42"/>
      <c r="S204" s="5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3"/>
      <c r="AJ204" s="43"/>
      <c r="AK204" s="42"/>
      <c r="AL204" s="42"/>
      <c r="AM204" s="43"/>
      <c r="AN204" s="43"/>
      <c r="AO204" s="43"/>
      <c r="AP204" s="43"/>
      <c r="AQ204" s="43">
        <f t="shared" si="21"/>
        <v>0</v>
      </c>
      <c r="AR204" s="20">
        <f t="shared" ref="AR204:AR219" si="25">34*2</f>
        <v>68</v>
      </c>
      <c r="AS204" s="74">
        <f t="shared" si="23"/>
        <v>0</v>
      </c>
      <c r="AT204" s="5"/>
      <c r="AU204" s="5"/>
      <c r="AV204" s="5"/>
    </row>
    <row r="205" spans="1:48" ht="12.75" customHeight="1" x14ac:dyDescent="0.3">
      <c r="A205" s="98"/>
      <c r="B205" s="98"/>
      <c r="C205" s="38" t="s">
        <v>84</v>
      </c>
      <c r="D205" s="44"/>
      <c r="E205" s="42"/>
      <c r="F205" s="42"/>
      <c r="G205" s="42"/>
      <c r="H205" s="42"/>
      <c r="I205" s="42"/>
      <c r="J205" s="42"/>
      <c r="K205" s="42"/>
      <c r="L205" s="42"/>
      <c r="M205" s="52" t="s">
        <v>72</v>
      </c>
      <c r="N205" s="59"/>
      <c r="O205" s="42"/>
      <c r="P205" s="42"/>
      <c r="Q205" s="42"/>
      <c r="R205" s="42"/>
      <c r="S205" s="5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3"/>
      <c r="AJ205" s="43"/>
      <c r="AK205" s="42"/>
      <c r="AL205" s="42"/>
      <c r="AM205" s="43"/>
      <c r="AN205" s="43"/>
      <c r="AO205" s="43"/>
      <c r="AP205" s="43"/>
      <c r="AQ205" s="43">
        <f t="shared" si="21"/>
        <v>0</v>
      </c>
      <c r="AR205" s="20">
        <f t="shared" si="25"/>
        <v>68</v>
      </c>
      <c r="AS205" s="74">
        <f t="shared" si="23"/>
        <v>0</v>
      </c>
      <c r="AT205" s="5"/>
      <c r="AU205" s="5"/>
      <c r="AV205" s="5"/>
    </row>
    <row r="206" spans="1:48" ht="12.75" customHeight="1" x14ac:dyDescent="0.3">
      <c r="A206" s="98"/>
      <c r="B206" s="98"/>
      <c r="C206" s="38" t="s">
        <v>85</v>
      </c>
      <c r="D206" s="44"/>
      <c r="E206" s="42"/>
      <c r="F206" s="42"/>
      <c r="G206" s="42"/>
      <c r="H206" s="42"/>
      <c r="I206" s="42"/>
      <c r="J206" s="42"/>
      <c r="K206" s="42"/>
      <c r="L206" s="42"/>
      <c r="M206" s="52" t="s">
        <v>72</v>
      </c>
      <c r="N206" s="59"/>
      <c r="O206" s="42"/>
      <c r="P206" s="42"/>
      <c r="Q206" s="42"/>
      <c r="R206" s="42"/>
      <c r="S206" s="5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3"/>
      <c r="AJ206" s="43"/>
      <c r="AK206" s="42"/>
      <c r="AL206" s="42"/>
      <c r="AM206" s="43"/>
      <c r="AN206" s="43"/>
      <c r="AO206" s="43"/>
      <c r="AP206" s="43"/>
      <c r="AQ206" s="43">
        <f t="shared" si="21"/>
        <v>0</v>
      </c>
      <c r="AR206" s="20">
        <f t="shared" si="25"/>
        <v>68</v>
      </c>
      <c r="AS206" s="74">
        <f t="shared" si="23"/>
        <v>0</v>
      </c>
      <c r="AT206" s="5"/>
      <c r="AU206" s="5"/>
      <c r="AV206" s="5"/>
    </row>
    <row r="207" spans="1:48" ht="12.75" customHeight="1" x14ac:dyDescent="0.3">
      <c r="A207" s="98"/>
      <c r="B207" s="98"/>
      <c r="C207" s="38" t="s">
        <v>86</v>
      </c>
      <c r="D207" s="44"/>
      <c r="E207" s="42"/>
      <c r="F207" s="42"/>
      <c r="G207" s="42"/>
      <c r="H207" s="42"/>
      <c r="I207" s="42"/>
      <c r="J207" s="42"/>
      <c r="K207" s="42"/>
      <c r="L207" s="42"/>
      <c r="M207" s="52" t="s">
        <v>72</v>
      </c>
      <c r="N207" s="59"/>
      <c r="O207" s="42"/>
      <c r="P207" s="42"/>
      <c r="Q207" s="42"/>
      <c r="R207" s="42"/>
      <c r="S207" s="5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3"/>
      <c r="AJ207" s="43"/>
      <c r="AK207" s="42"/>
      <c r="AL207" s="42"/>
      <c r="AM207" s="43"/>
      <c r="AN207" s="43"/>
      <c r="AO207" s="43"/>
      <c r="AP207" s="43"/>
      <c r="AQ207" s="43">
        <f t="shared" si="21"/>
        <v>0</v>
      </c>
      <c r="AR207" s="20">
        <f t="shared" si="25"/>
        <v>68</v>
      </c>
      <c r="AS207" s="74">
        <f t="shared" si="23"/>
        <v>0</v>
      </c>
      <c r="AT207" s="5"/>
      <c r="AU207" s="5"/>
      <c r="AV207" s="5"/>
    </row>
    <row r="208" spans="1:48" ht="12.75" customHeight="1" x14ac:dyDescent="0.3">
      <c r="A208" s="98"/>
      <c r="B208" s="98"/>
      <c r="C208" s="38" t="s">
        <v>87</v>
      </c>
      <c r="D208" s="44"/>
      <c r="E208" s="42"/>
      <c r="F208" s="42"/>
      <c r="G208" s="42"/>
      <c r="H208" s="42"/>
      <c r="I208" s="52" t="s">
        <v>72</v>
      </c>
      <c r="J208" s="42"/>
      <c r="K208" s="42"/>
      <c r="L208" s="42"/>
      <c r="M208" s="42"/>
      <c r="N208" s="52" t="s">
        <v>72</v>
      </c>
      <c r="O208" s="42"/>
      <c r="P208" s="42"/>
      <c r="Q208" s="52" t="s">
        <v>72</v>
      </c>
      <c r="R208" s="42"/>
      <c r="S208" s="5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3"/>
      <c r="AJ208" s="43"/>
      <c r="AK208" s="42"/>
      <c r="AL208" s="42"/>
      <c r="AM208" s="43"/>
      <c r="AN208" s="43"/>
      <c r="AO208" s="43"/>
      <c r="AP208" s="43"/>
      <c r="AQ208" s="43">
        <f t="shared" si="21"/>
        <v>0</v>
      </c>
      <c r="AR208" s="20">
        <f t="shared" si="25"/>
        <v>68</v>
      </c>
      <c r="AS208" s="74">
        <f t="shared" si="23"/>
        <v>0</v>
      </c>
      <c r="AT208" s="5"/>
      <c r="AU208" s="5"/>
      <c r="AV208" s="5"/>
    </row>
    <row r="209" spans="1:48" ht="12.75" customHeight="1" x14ac:dyDescent="0.3">
      <c r="A209" s="98"/>
      <c r="B209" s="98"/>
      <c r="C209" s="38" t="s">
        <v>88</v>
      </c>
      <c r="D209" s="44"/>
      <c r="E209" s="42"/>
      <c r="F209" s="42"/>
      <c r="G209" s="42"/>
      <c r="H209" s="42"/>
      <c r="I209" s="52" t="s">
        <v>72</v>
      </c>
      <c r="J209" s="42"/>
      <c r="K209" s="42"/>
      <c r="L209" s="42"/>
      <c r="M209" s="42"/>
      <c r="N209" s="52" t="s">
        <v>72</v>
      </c>
      <c r="O209" s="42"/>
      <c r="P209" s="42"/>
      <c r="Q209" s="52" t="s">
        <v>72</v>
      </c>
      <c r="R209" s="42"/>
      <c r="S209" s="5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3"/>
      <c r="AJ209" s="43"/>
      <c r="AK209" s="42"/>
      <c r="AL209" s="42"/>
      <c r="AM209" s="43"/>
      <c r="AN209" s="43"/>
      <c r="AO209" s="43"/>
      <c r="AP209" s="43"/>
      <c r="AQ209" s="43">
        <f t="shared" si="21"/>
        <v>0</v>
      </c>
      <c r="AR209" s="20">
        <f t="shared" si="25"/>
        <v>68</v>
      </c>
      <c r="AS209" s="74">
        <f t="shared" si="23"/>
        <v>0</v>
      </c>
      <c r="AT209" s="5"/>
      <c r="AU209" s="5"/>
      <c r="AV209" s="5"/>
    </row>
    <row r="210" spans="1:48" ht="12.75" customHeight="1" x14ac:dyDescent="0.3">
      <c r="A210" s="98"/>
      <c r="B210" s="98"/>
      <c r="C210" s="38" t="s">
        <v>89</v>
      </c>
      <c r="D210" s="44"/>
      <c r="E210" s="42"/>
      <c r="F210" s="42"/>
      <c r="G210" s="42"/>
      <c r="H210" s="42"/>
      <c r="I210" s="42"/>
      <c r="J210" s="42"/>
      <c r="K210" s="42"/>
      <c r="L210" s="42"/>
      <c r="M210" s="52" t="s">
        <v>72</v>
      </c>
      <c r="N210" s="59"/>
      <c r="O210" s="42"/>
      <c r="P210" s="42"/>
      <c r="Q210" s="42"/>
      <c r="R210" s="42"/>
      <c r="S210" s="52" t="s">
        <v>72</v>
      </c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3"/>
      <c r="AJ210" s="43"/>
      <c r="AK210" s="42"/>
      <c r="AL210" s="42"/>
      <c r="AM210" s="43"/>
      <c r="AN210" s="43"/>
      <c r="AO210" s="43"/>
      <c r="AP210" s="43"/>
      <c r="AQ210" s="43">
        <f t="shared" si="21"/>
        <v>0</v>
      </c>
      <c r="AR210" s="20">
        <f t="shared" si="25"/>
        <v>68</v>
      </c>
      <c r="AS210" s="74">
        <f t="shared" si="23"/>
        <v>0</v>
      </c>
      <c r="AT210" s="5"/>
      <c r="AU210" s="5"/>
      <c r="AV210" s="5"/>
    </row>
    <row r="211" spans="1:48" ht="12.75" customHeight="1" x14ac:dyDescent="0.3">
      <c r="A211" s="98"/>
      <c r="B211" s="99"/>
      <c r="C211" s="38" t="s">
        <v>90</v>
      </c>
      <c r="D211" s="44"/>
      <c r="E211" s="42"/>
      <c r="F211" s="42"/>
      <c r="G211" s="42"/>
      <c r="H211" s="42"/>
      <c r="I211" s="42"/>
      <c r="J211" s="42"/>
      <c r="K211" s="42"/>
      <c r="L211" s="42"/>
      <c r="M211" s="52" t="s">
        <v>72</v>
      </c>
      <c r="N211" s="59"/>
      <c r="O211" s="42"/>
      <c r="P211" s="42"/>
      <c r="Q211" s="42"/>
      <c r="R211" s="42"/>
      <c r="S211" s="52" t="s">
        <v>72</v>
      </c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3"/>
      <c r="AJ211" s="43"/>
      <c r="AK211" s="42"/>
      <c r="AL211" s="42"/>
      <c r="AM211" s="43"/>
      <c r="AN211" s="43"/>
      <c r="AO211" s="43"/>
      <c r="AP211" s="43"/>
      <c r="AQ211" s="43">
        <f t="shared" si="21"/>
        <v>0</v>
      </c>
      <c r="AR211" s="20">
        <f t="shared" si="25"/>
        <v>68</v>
      </c>
      <c r="AS211" s="74">
        <f t="shared" si="23"/>
        <v>0</v>
      </c>
      <c r="AT211" s="5"/>
      <c r="AU211" s="5"/>
      <c r="AV211" s="5"/>
    </row>
    <row r="212" spans="1:48" ht="12.75" customHeight="1" x14ac:dyDescent="0.3">
      <c r="A212" s="98"/>
      <c r="B212" s="97" t="s">
        <v>73</v>
      </c>
      <c r="C212" s="38" t="s">
        <v>83</v>
      </c>
      <c r="D212" s="75"/>
      <c r="E212" s="42"/>
      <c r="F212" s="42"/>
      <c r="G212" s="42"/>
      <c r="H212" s="42"/>
      <c r="I212" s="42"/>
      <c r="J212" s="77" t="s">
        <v>66</v>
      </c>
      <c r="K212" s="42"/>
      <c r="L212" s="57"/>
      <c r="M212" s="42"/>
      <c r="N212" s="42"/>
      <c r="O212" s="42"/>
      <c r="P212" s="42"/>
      <c r="Q212" s="42"/>
      <c r="R212" s="42"/>
      <c r="S212" s="52" t="s">
        <v>66</v>
      </c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3"/>
      <c r="AJ212" s="43"/>
      <c r="AK212" s="42"/>
      <c r="AL212" s="42"/>
      <c r="AM212" s="43"/>
      <c r="AN212" s="43"/>
      <c r="AO212" s="43"/>
      <c r="AP212" s="43"/>
      <c r="AQ212" s="43">
        <f t="shared" si="21"/>
        <v>0</v>
      </c>
      <c r="AR212" s="20">
        <f t="shared" si="25"/>
        <v>68</v>
      </c>
      <c r="AS212" s="74">
        <f t="shared" si="23"/>
        <v>0</v>
      </c>
      <c r="AT212" s="5"/>
      <c r="AU212" s="5"/>
      <c r="AV212" s="5"/>
    </row>
    <row r="213" spans="1:48" ht="12.75" customHeight="1" x14ac:dyDescent="0.3">
      <c r="A213" s="98"/>
      <c r="B213" s="98"/>
      <c r="C213" s="38" t="s">
        <v>84</v>
      </c>
      <c r="D213" s="44"/>
      <c r="E213" s="42"/>
      <c r="F213" s="42"/>
      <c r="G213" s="42"/>
      <c r="H213" s="42"/>
      <c r="I213" s="42"/>
      <c r="J213" s="78" t="s">
        <v>66</v>
      </c>
      <c r="K213" s="42"/>
      <c r="L213" s="57"/>
      <c r="M213" s="42"/>
      <c r="N213" s="42"/>
      <c r="O213" s="42"/>
      <c r="P213" s="42"/>
      <c r="Q213" s="42"/>
      <c r="R213" s="42"/>
      <c r="S213" s="52" t="s">
        <v>66</v>
      </c>
      <c r="T213" s="4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3"/>
      <c r="AJ213" s="43"/>
      <c r="AK213" s="42"/>
      <c r="AL213" s="42"/>
      <c r="AM213" s="43"/>
      <c r="AN213" s="43"/>
      <c r="AO213" s="43"/>
      <c r="AP213" s="43"/>
      <c r="AQ213" s="43">
        <f t="shared" si="21"/>
        <v>0</v>
      </c>
      <c r="AR213" s="20">
        <f t="shared" si="25"/>
        <v>68</v>
      </c>
      <c r="AS213" s="74">
        <f t="shared" si="23"/>
        <v>0</v>
      </c>
      <c r="AT213" s="5"/>
      <c r="AU213" s="5"/>
      <c r="AV213" s="5"/>
    </row>
    <row r="214" spans="1:48" ht="12.75" customHeight="1" x14ac:dyDescent="0.3">
      <c r="A214" s="98"/>
      <c r="B214" s="98"/>
      <c r="C214" s="38" t="s">
        <v>85</v>
      </c>
      <c r="D214" s="44"/>
      <c r="E214" s="42"/>
      <c r="F214" s="42"/>
      <c r="G214" s="42"/>
      <c r="H214" s="42"/>
      <c r="I214" s="42"/>
      <c r="J214" s="78" t="s">
        <v>66</v>
      </c>
      <c r="K214" s="42"/>
      <c r="L214" s="57"/>
      <c r="M214" s="42"/>
      <c r="N214" s="42"/>
      <c r="O214" s="42"/>
      <c r="P214" s="42"/>
      <c r="Q214" s="42"/>
      <c r="R214" s="42"/>
      <c r="S214" s="52" t="s">
        <v>66</v>
      </c>
      <c r="T214" s="4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3"/>
      <c r="AJ214" s="43"/>
      <c r="AK214" s="42"/>
      <c r="AL214" s="42"/>
      <c r="AM214" s="43"/>
      <c r="AN214" s="43"/>
      <c r="AO214" s="43"/>
      <c r="AP214" s="43"/>
      <c r="AQ214" s="43">
        <f t="shared" si="21"/>
        <v>0</v>
      </c>
      <c r="AR214" s="20">
        <f t="shared" si="25"/>
        <v>68</v>
      </c>
      <c r="AS214" s="74">
        <f t="shared" si="23"/>
        <v>0</v>
      </c>
      <c r="AT214" s="5"/>
      <c r="AU214" s="5"/>
      <c r="AV214" s="5"/>
    </row>
    <row r="215" spans="1:48" ht="12.75" customHeight="1" x14ac:dyDescent="0.3">
      <c r="A215" s="98"/>
      <c r="B215" s="98"/>
      <c r="C215" s="38" t="s">
        <v>86</v>
      </c>
      <c r="D215" s="44"/>
      <c r="E215" s="42"/>
      <c r="F215" s="42"/>
      <c r="G215" s="42"/>
      <c r="H215" s="42"/>
      <c r="I215" s="42"/>
      <c r="J215" s="78" t="s">
        <v>66</v>
      </c>
      <c r="K215" s="42"/>
      <c r="L215" s="57"/>
      <c r="M215" s="42"/>
      <c r="N215" s="42"/>
      <c r="O215" s="42"/>
      <c r="P215" s="42"/>
      <c r="Q215" s="42"/>
      <c r="R215" s="42"/>
      <c r="S215" s="52" t="s">
        <v>66</v>
      </c>
      <c r="T215" s="4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3"/>
      <c r="AJ215" s="43"/>
      <c r="AK215" s="42"/>
      <c r="AL215" s="42"/>
      <c r="AM215" s="43"/>
      <c r="AN215" s="43"/>
      <c r="AO215" s="43"/>
      <c r="AP215" s="43"/>
      <c r="AQ215" s="43">
        <f t="shared" si="21"/>
        <v>0</v>
      </c>
      <c r="AR215" s="20">
        <f t="shared" si="25"/>
        <v>68</v>
      </c>
      <c r="AS215" s="74">
        <f t="shared" si="23"/>
        <v>0</v>
      </c>
      <c r="AT215" s="5"/>
      <c r="AU215" s="5"/>
      <c r="AV215" s="5"/>
    </row>
    <row r="216" spans="1:48" ht="12.75" customHeight="1" x14ac:dyDescent="0.3">
      <c r="A216" s="98"/>
      <c r="B216" s="98"/>
      <c r="C216" s="38" t="s">
        <v>87</v>
      </c>
      <c r="D216" s="44"/>
      <c r="E216" s="42"/>
      <c r="F216" s="42"/>
      <c r="G216" s="42"/>
      <c r="H216" s="42"/>
      <c r="I216" s="42"/>
      <c r="J216" s="78" t="s">
        <v>66</v>
      </c>
      <c r="K216" s="42"/>
      <c r="L216" s="57"/>
      <c r="M216" s="42"/>
      <c r="N216" s="42"/>
      <c r="O216" s="42"/>
      <c r="P216" s="42"/>
      <c r="Q216" s="42"/>
      <c r="R216" s="42"/>
      <c r="S216" s="52" t="s">
        <v>66</v>
      </c>
      <c r="T216" s="4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3"/>
      <c r="AJ216" s="43"/>
      <c r="AK216" s="42"/>
      <c r="AL216" s="42"/>
      <c r="AM216" s="43"/>
      <c r="AN216" s="43"/>
      <c r="AO216" s="43"/>
      <c r="AP216" s="43"/>
      <c r="AQ216" s="43">
        <f t="shared" si="21"/>
        <v>0</v>
      </c>
      <c r="AR216" s="20">
        <f t="shared" si="25"/>
        <v>68</v>
      </c>
      <c r="AS216" s="74">
        <f t="shared" si="23"/>
        <v>0</v>
      </c>
      <c r="AT216" s="5"/>
      <c r="AU216" s="5"/>
      <c r="AV216" s="5"/>
    </row>
    <row r="217" spans="1:48" ht="12.75" customHeight="1" x14ac:dyDescent="0.3">
      <c r="A217" s="98"/>
      <c r="B217" s="98"/>
      <c r="C217" s="38" t="s">
        <v>89</v>
      </c>
      <c r="D217" s="44"/>
      <c r="E217" s="42"/>
      <c r="F217" s="42"/>
      <c r="G217" s="42"/>
      <c r="H217" s="42"/>
      <c r="I217" s="42"/>
      <c r="J217" s="78" t="s">
        <v>66</v>
      </c>
      <c r="K217" s="42"/>
      <c r="L217" s="57"/>
      <c r="M217" s="42"/>
      <c r="N217" s="42"/>
      <c r="O217" s="42"/>
      <c r="P217" s="42"/>
      <c r="Q217" s="42"/>
      <c r="R217" s="42"/>
      <c r="S217" s="52" t="s">
        <v>66</v>
      </c>
      <c r="T217" s="4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3"/>
      <c r="AJ217" s="43"/>
      <c r="AK217" s="42"/>
      <c r="AL217" s="42"/>
      <c r="AM217" s="43"/>
      <c r="AN217" s="43"/>
      <c r="AO217" s="43"/>
      <c r="AP217" s="43"/>
      <c r="AQ217" s="43">
        <f t="shared" si="21"/>
        <v>0</v>
      </c>
      <c r="AR217" s="20">
        <f t="shared" si="25"/>
        <v>68</v>
      </c>
      <c r="AS217" s="74">
        <f t="shared" si="23"/>
        <v>0</v>
      </c>
      <c r="AT217" s="5"/>
      <c r="AU217" s="5"/>
      <c r="AV217" s="5"/>
    </row>
    <row r="218" spans="1:48" ht="12.75" customHeight="1" x14ac:dyDescent="0.3">
      <c r="A218" s="98"/>
      <c r="B218" s="98"/>
      <c r="C218" s="38" t="s">
        <v>90</v>
      </c>
      <c r="D218" s="44"/>
      <c r="E218" s="42"/>
      <c r="F218" s="42"/>
      <c r="G218" s="42"/>
      <c r="H218" s="42"/>
      <c r="I218" s="42"/>
      <c r="J218" s="78" t="s">
        <v>66</v>
      </c>
      <c r="K218" s="42"/>
      <c r="L218" s="57"/>
      <c r="M218" s="42"/>
      <c r="N218" s="42"/>
      <c r="O218" s="42"/>
      <c r="P218" s="42"/>
      <c r="Q218" s="42"/>
      <c r="R218" s="42"/>
      <c r="S218" s="52" t="s">
        <v>66</v>
      </c>
      <c r="T218" s="4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3"/>
      <c r="AJ218" s="43"/>
      <c r="AK218" s="42"/>
      <c r="AL218" s="42"/>
      <c r="AM218" s="43"/>
      <c r="AN218" s="43"/>
      <c r="AO218" s="43"/>
      <c r="AP218" s="43"/>
      <c r="AQ218" s="43">
        <f t="shared" si="21"/>
        <v>0</v>
      </c>
      <c r="AR218" s="20">
        <f t="shared" si="25"/>
        <v>68</v>
      </c>
      <c r="AS218" s="74">
        <f t="shared" si="23"/>
        <v>0</v>
      </c>
      <c r="AT218" s="5"/>
      <c r="AU218" s="5"/>
      <c r="AV218" s="5"/>
    </row>
    <row r="219" spans="1:48" ht="12.75" customHeight="1" x14ac:dyDescent="0.3">
      <c r="A219" s="98"/>
      <c r="B219" s="99"/>
      <c r="C219" s="38" t="s">
        <v>85</v>
      </c>
      <c r="D219" s="44"/>
      <c r="E219" s="42"/>
      <c r="F219" s="42"/>
      <c r="G219" s="42"/>
      <c r="H219" s="42"/>
      <c r="I219" s="42"/>
      <c r="J219" s="78" t="s">
        <v>66</v>
      </c>
      <c r="K219" s="42"/>
      <c r="L219" s="57"/>
      <c r="M219" s="42"/>
      <c r="N219" s="42"/>
      <c r="O219" s="42"/>
      <c r="P219" s="42"/>
      <c r="Q219" s="42"/>
      <c r="R219" s="42"/>
      <c r="S219" s="52" t="s">
        <v>66</v>
      </c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20"/>
      <c r="AH219" s="42"/>
      <c r="AI219" s="42"/>
      <c r="AJ219" s="43"/>
      <c r="AK219" s="42"/>
      <c r="AL219" s="42"/>
      <c r="AM219" s="43"/>
      <c r="AN219" s="43"/>
      <c r="AO219" s="43"/>
      <c r="AP219" s="43"/>
      <c r="AQ219" s="43">
        <f t="shared" si="21"/>
        <v>0</v>
      </c>
      <c r="AR219" s="20">
        <f t="shared" si="25"/>
        <v>68</v>
      </c>
      <c r="AS219" s="74">
        <f t="shared" si="23"/>
        <v>0</v>
      </c>
      <c r="AT219" s="5"/>
      <c r="AU219" s="5"/>
      <c r="AV219" s="5"/>
    </row>
    <row r="220" spans="1:48" ht="12.75" customHeight="1" x14ac:dyDescent="0.3">
      <c r="A220" s="98"/>
      <c r="B220" s="97" t="s">
        <v>91</v>
      </c>
      <c r="C220" s="38" t="s">
        <v>83</v>
      </c>
      <c r="D220" s="44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20"/>
      <c r="AK220" s="42"/>
      <c r="AL220" s="42"/>
      <c r="AM220" s="43"/>
      <c r="AN220" s="43"/>
      <c r="AO220" s="43"/>
      <c r="AP220" s="43"/>
      <c r="AQ220" s="43">
        <f t="shared" si="21"/>
        <v>0</v>
      </c>
      <c r="AR220" s="20">
        <f t="shared" ref="AR220:AR251" si="26">34*1</f>
        <v>34</v>
      </c>
      <c r="AS220" s="74">
        <f t="shared" si="23"/>
        <v>0</v>
      </c>
      <c r="AT220" s="5"/>
      <c r="AU220" s="5"/>
      <c r="AV220" s="5"/>
    </row>
    <row r="221" spans="1:48" ht="12.75" customHeight="1" x14ac:dyDescent="0.3">
      <c r="A221" s="98"/>
      <c r="B221" s="98"/>
      <c r="C221" s="38" t="s">
        <v>84</v>
      </c>
      <c r="D221" s="44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20"/>
      <c r="AJ221" s="42"/>
      <c r="AK221" s="42"/>
      <c r="AL221" s="42"/>
      <c r="AM221" s="43"/>
      <c r="AN221" s="43"/>
      <c r="AO221" s="43"/>
      <c r="AP221" s="43"/>
      <c r="AQ221" s="43">
        <f t="shared" si="21"/>
        <v>0</v>
      </c>
      <c r="AR221" s="20">
        <f t="shared" si="26"/>
        <v>34</v>
      </c>
      <c r="AS221" s="74">
        <f t="shared" si="23"/>
        <v>0</v>
      </c>
      <c r="AT221" s="5"/>
      <c r="AU221" s="5"/>
      <c r="AV221" s="5"/>
    </row>
    <row r="222" spans="1:48" ht="12.75" customHeight="1" x14ac:dyDescent="0.3">
      <c r="A222" s="98"/>
      <c r="B222" s="98"/>
      <c r="C222" s="38" t="s">
        <v>85</v>
      </c>
      <c r="D222" s="44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20"/>
      <c r="AJ222" s="42"/>
      <c r="AK222" s="42"/>
      <c r="AL222" s="42"/>
      <c r="AM222" s="43"/>
      <c r="AN222" s="43"/>
      <c r="AO222" s="43"/>
      <c r="AP222" s="43"/>
      <c r="AQ222" s="43">
        <f t="shared" si="21"/>
        <v>0</v>
      </c>
      <c r="AR222" s="20">
        <f t="shared" si="26"/>
        <v>34</v>
      </c>
      <c r="AS222" s="74">
        <f t="shared" si="23"/>
        <v>0</v>
      </c>
      <c r="AT222" s="5"/>
      <c r="AU222" s="5"/>
      <c r="AV222" s="5"/>
    </row>
    <row r="223" spans="1:48" ht="12.75" customHeight="1" x14ac:dyDescent="0.3">
      <c r="A223" s="98"/>
      <c r="B223" s="98"/>
      <c r="C223" s="38" t="s">
        <v>86</v>
      </c>
      <c r="D223" s="44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20"/>
      <c r="AJ223" s="42"/>
      <c r="AK223" s="42"/>
      <c r="AL223" s="42"/>
      <c r="AM223" s="43"/>
      <c r="AN223" s="43"/>
      <c r="AO223" s="43"/>
      <c r="AP223" s="43"/>
      <c r="AQ223" s="43">
        <f t="shared" si="21"/>
        <v>0</v>
      </c>
      <c r="AR223" s="20">
        <f t="shared" si="26"/>
        <v>34</v>
      </c>
      <c r="AS223" s="74">
        <f t="shared" si="23"/>
        <v>0</v>
      </c>
      <c r="AT223" s="5"/>
      <c r="AU223" s="5"/>
      <c r="AV223" s="5"/>
    </row>
    <row r="224" spans="1:48" ht="12.75" customHeight="1" x14ac:dyDescent="0.3">
      <c r="A224" s="98"/>
      <c r="B224" s="98"/>
      <c r="C224" s="38" t="s">
        <v>87</v>
      </c>
      <c r="D224" s="44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20"/>
      <c r="AJ224" s="42"/>
      <c r="AK224" s="42"/>
      <c r="AL224" s="42"/>
      <c r="AM224" s="43"/>
      <c r="AN224" s="43"/>
      <c r="AO224" s="43"/>
      <c r="AP224" s="43"/>
      <c r="AQ224" s="43">
        <f t="shared" si="21"/>
        <v>0</v>
      </c>
      <c r="AR224" s="20">
        <f t="shared" si="26"/>
        <v>34</v>
      </c>
      <c r="AS224" s="74">
        <f t="shared" si="23"/>
        <v>0</v>
      </c>
      <c r="AT224" s="5"/>
      <c r="AU224" s="5"/>
      <c r="AV224" s="5"/>
    </row>
    <row r="225" spans="1:48" ht="12.75" customHeight="1" x14ac:dyDescent="0.3">
      <c r="A225" s="98"/>
      <c r="B225" s="98"/>
      <c r="C225" s="38" t="s">
        <v>88</v>
      </c>
      <c r="D225" s="44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20"/>
      <c r="AJ225" s="42"/>
      <c r="AK225" s="42"/>
      <c r="AL225" s="42"/>
      <c r="AM225" s="43"/>
      <c r="AN225" s="43"/>
      <c r="AO225" s="43"/>
      <c r="AP225" s="43"/>
      <c r="AQ225" s="43">
        <f t="shared" si="21"/>
        <v>0</v>
      </c>
      <c r="AR225" s="20">
        <f t="shared" si="26"/>
        <v>34</v>
      </c>
      <c r="AS225" s="74">
        <f t="shared" si="23"/>
        <v>0</v>
      </c>
      <c r="AT225" s="5"/>
      <c r="AU225" s="5"/>
      <c r="AV225" s="5"/>
    </row>
    <row r="226" spans="1:48" ht="12.75" customHeight="1" x14ac:dyDescent="0.3">
      <c r="A226" s="98"/>
      <c r="B226" s="98"/>
      <c r="C226" s="38" t="s">
        <v>89</v>
      </c>
      <c r="D226" s="44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20"/>
      <c r="AJ226" s="42"/>
      <c r="AK226" s="42"/>
      <c r="AL226" s="42"/>
      <c r="AM226" s="43"/>
      <c r="AN226" s="43"/>
      <c r="AO226" s="43"/>
      <c r="AP226" s="43"/>
      <c r="AQ226" s="43">
        <f t="shared" si="21"/>
        <v>0</v>
      </c>
      <c r="AR226" s="20">
        <f t="shared" si="26"/>
        <v>34</v>
      </c>
      <c r="AS226" s="74">
        <f t="shared" si="23"/>
        <v>0</v>
      </c>
      <c r="AT226" s="5"/>
      <c r="AU226" s="5"/>
      <c r="AV226" s="5"/>
    </row>
    <row r="227" spans="1:48" ht="12.75" customHeight="1" x14ac:dyDescent="0.3">
      <c r="A227" s="98"/>
      <c r="B227" s="99"/>
      <c r="C227" s="38" t="s">
        <v>90</v>
      </c>
      <c r="D227" s="75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68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20"/>
      <c r="AJ227" s="42"/>
      <c r="AK227" s="42"/>
      <c r="AL227" s="42"/>
      <c r="AM227" s="43"/>
      <c r="AN227" s="43"/>
      <c r="AO227" s="43"/>
      <c r="AP227" s="43"/>
      <c r="AQ227" s="43">
        <f t="shared" si="21"/>
        <v>0</v>
      </c>
      <c r="AR227" s="20">
        <f t="shared" si="26"/>
        <v>34</v>
      </c>
      <c r="AS227" s="74">
        <f t="shared" si="23"/>
        <v>0</v>
      </c>
      <c r="AT227" s="5"/>
      <c r="AU227" s="5"/>
      <c r="AV227" s="5"/>
    </row>
    <row r="228" spans="1:48" ht="12.75" customHeight="1" x14ac:dyDescent="0.3">
      <c r="A228" s="98"/>
      <c r="B228" s="97" t="s">
        <v>57</v>
      </c>
      <c r="C228" s="38" t="s">
        <v>83</v>
      </c>
      <c r="D228" s="75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59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20"/>
      <c r="AJ228" s="42"/>
      <c r="AK228" s="42"/>
      <c r="AL228" s="42"/>
      <c r="AM228" s="43"/>
      <c r="AN228" s="43"/>
      <c r="AO228" s="43"/>
      <c r="AP228" s="43"/>
      <c r="AQ228" s="43">
        <f t="shared" si="21"/>
        <v>0</v>
      </c>
      <c r="AR228" s="20">
        <f t="shared" si="26"/>
        <v>34</v>
      </c>
      <c r="AS228" s="74">
        <f t="shared" si="23"/>
        <v>0</v>
      </c>
      <c r="AT228" s="5"/>
      <c r="AU228" s="5"/>
      <c r="AV228" s="5"/>
    </row>
    <row r="229" spans="1:48" ht="12.75" customHeight="1" x14ac:dyDescent="0.3">
      <c r="A229" s="98"/>
      <c r="B229" s="98"/>
      <c r="C229" s="38" t="s">
        <v>84</v>
      </c>
      <c r="D229" s="75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59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20"/>
      <c r="AJ229" s="42"/>
      <c r="AK229" s="42"/>
      <c r="AL229" s="42"/>
      <c r="AM229" s="43"/>
      <c r="AN229" s="43"/>
      <c r="AO229" s="43"/>
      <c r="AP229" s="43"/>
      <c r="AQ229" s="43">
        <f t="shared" si="21"/>
        <v>0</v>
      </c>
      <c r="AR229" s="20">
        <f t="shared" si="26"/>
        <v>34</v>
      </c>
      <c r="AS229" s="74">
        <f t="shared" si="23"/>
        <v>0</v>
      </c>
      <c r="AT229" s="5"/>
      <c r="AU229" s="5"/>
      <c r="AV229" s="5"/>
    </row>
    <row r="230" spans="1:48" ht="12.75" customHeight="1" x14ac:dyDescent="0.3">
      <c r="A230" s="98"/>
      <c r="B230" s="98"/>
      <c r="C230" s="38" t="s">
        <v>85</v>
      </c>
      <c r="D230" s="75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59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20"/>
      <c r="AJ230" s="42"/>
      <c r="AK230" s="42"/>
      <c r="AL230" s="42"/>
      <c r="AM230" s="43"/>
      <c r="AN230" s="43"/>
      <c r="AO230" s="43"/>
      <c r="AP230" s="43"/>
      <c r="AQ230" s="43">
        <f t="shared" si="21"/>
        <v>0</v>
      </c>
      <c r="AR230" s="20">
        <f t="shared" si="26"/>
        <v>34</v>
      </c>
      <c r="AS230" s="74">
        <f t="shared" si="23"/>
        <v>0</v>
      </c>
      <c r="AT230" s="5"/>
      <c r="AU230" s="5"/>
      <c r="AV230" s="5"/>
    </row>
    <row r="231" spans="1:48" ht="12.75" customHeight="1" x14ac:dyDescent="0.3">
      <c r="A231" s="98"/>
      <c r="B231" s="98"/>
      <c r="C231" s="38" t="s">
        <v>86</v>
      </c>
      <c r="D231" s="75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59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20"/>
      <c r="AJ231" s="42"/>
      <c r="AK231" s="42"/>
      <c r="AL231" s="42"/>
      <c r="AM231" s="43"/>
      <c r="AN231" s="43"/>
      <c r="AO231" s="43"/>
      <c r="AP231" s="43"/>
      <c r="AQ231" s="43">
        <f t="shared" si="21"/>
        <v>0</v>
      </c>
      <c r="AR231" s="20">
        <f t="shared" si="26"/>
        <v>34</v>
      </c>
      <c r="AS231" s="74">
        <f t="shared" si="23"/>
        <v>0</v>
      </c>
      <c r="AT231" s="5"/>
      <c r="AU231" s="5"/>
      <c r="AV231" s="5"/>
    </row>
    <row r="232" spans="1:48" ht="12.75" customHeight="1" x14ac:dyDescent="0.3">
      <c r="A232" s="98"/>
      <c r="B232" s="98"/>
      <c r="C232" s="38" t="s">
        <v>87</v>
      </c>
      <c r="D232" s="75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59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20"/>
      <c r="AJ232" s="42"/>
      <c r="AK232" s="42"/>
      <c r="AL232" s="42"/>
      <c r="AM232" s="43"/>
      <c r="AN232" s="43"/>
      <c r="AO232" s="43"/>
      <c r="AP232" s="43"/>
      <c r="AQ232" s="43">
        <f t="shared" si="21"/>
        <v>0</v>
      </c>
      <c r="AR232" s="20">
        <f t="shared" si="26"/>
        <v>34</v>
      </c>
      <c r="AS232" s="74">
        <f t="shared" si="23"/>
        <v>0</v>
      </c>
      <c r="AT232" s="5"/>
      <c r="AU232" s="5"/>
      <c r="AV232" s="5"/>
    </row>
    <row r="233" spans="1:48" ht="12.75" customHeight="1" x14ac:dyDescent="0.3">
      <c r="A233" s="98"/>
      <c r="B233" s="98"/>
      <c r="C233" s="38" t="s">
        <v>88</v>
      </c>
      <c r="D233" s="75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59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20"/>
      <c r="AJ233" s="42"/>
      <c r="AK233" s="42"/>
      <c r="AL233" s="42"/>
      <c r="AM233" s="43"/>
      <c r="AN233" s="43"/>
      <c r="AO233" s="43"/>
      <c r="AP233" s="43"/>
      <c r="AQ233" s="43">
        <f t="shared" si="21"/>
        <v>0</v>
      </c>
      <c r="AR233" s="20">
        <f t="shared" si="26"/>
        <v>34</v>
      </c>
      <c r="AS233" s="74">
        <f t="shared" si="23"/>
        <v>0</v>
      </c>
      <c r="AT233" s="5"/>
      <c r="AU233" s="5"/>
      <c r="AV233" s="5"/>
    </row>
    <row r="234" spans="1:48" ht="12.75" customHeight="1" x14ac:dyDescent="0.3">
      <c r="A234" s="98"/>
      <c r="B234" s="98"/>
      <c r="C234" s="38" t="s">
        <v>89</v>
      </c>
      <c r="D234" s="75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59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20"/>
      <c r="AJ234" s="42"/>
      <c r="AK234" s="42"/>
      <c r="AL234" s="42"/>
      <c r="AM234" s="43"/>
      <c r="AN234" s="43"/>
      <c r="AO234" s="43"/>
      <c r="AP234" s="43"/>
      <c r="AQ234" s="43">
        <f t="shared" si="21"/>
        <v>0</v>
      </c>
      <c r="AR234" s="20">
        <f t="shared" si="26"/>
        <v>34</v>
      </c>
      <c r="AS234" s="74">
        <f t="shared" si="23"/>
        <v>0</v>
      </c>
      <c r="AT234" s="5"/>
      <c r="AU234" s="5"/>
      <c r="AV234" s="5"/>
    </row>
    <row r="235" spans="1:48" ht="12.75" customHeight="1" x14ac:dyDescent="0.3">
      <c r="A235" s="98"/>
      <c r="B235" s="99"/>
      <c r="C235" s="38" t="s">
        <v>90</v>
      </c>
      <c r="D235" s="75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59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20"/>
      <c r="AJ235" s="42"/>
      <c r="AK235" s="42"/>
      <c r="AL235" s="42"/>
      <c r="AM235" s="43"/>
      <c r="AN235" s="43"/>
      <c r="AO235" s="43"/>
      <c r="AP235" s="43"/>
      <c r="AQ235" s="43">
        <f t="shared" si="21"/>
        <v>0</v>
      </c>
      <c r="AR235" s="20">
        <f t="shared" si="26"/>
        <v>34</v>
      </c>
      <c r="AS235" s="74">
        <f t="shared" si="23"/>
        <v>0</v>
      </c>
      <c r="AT235" s="5"/>
      <c r="AU235" s="5"/>
      <c r="AV235" s="5"/>
    </row>
    <row r="236" spans="1:48" ht="12.75" customHeight="1" x14ac:dyDescent="0.3">
      <c r="A236" s="98"/>
      <c r="B236" s="97" t="s">
        <v>58</v>
      </c>
      <c r="C236" s="38" t="s">
        <v>83</v>
      </c>
      <c r="D236" s="75"/>
      <c r="E236" s="42"/>
      <c r="F236" s="42"/>
      <c r="G236" s="42"/>
      <c r="H236" s="42"/>
      <c r="I236" s="42"/>
      <c r="J236" s="42"/>
      <c r="K236" s="42"/>
      <c r="L236" s="65" t="s">
        <v>66</v>
      </c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20"/>
      <c r="AJ236" s="42"/>
      <c r="AK236" s="42"/>
      <c r="AL236" s="42"/>
      <c r="AM236" s="43"/>
      <c r="AN236" s="43"/>
      <c r="AO236" s="43"/>
      <c r="AP236" s="43"/>
      <c r="AQ236" s="43">
        <f t="shared" si="21"/>
        <v>0</v>
      </c>
      <c r="AR236" s="20">
        <f t="shared" si="26"/>
        <v>34</v>
      </c>
      <c r="AS236" s="74">
        <f t="shared" si="23"/>
        <v>0</v>
      </c>
      <c r="AT236" s="5"/>
      <c r="AU236" s="5"/>
      <c r="AV236" s="5"/>
    </row>
    <row r="237" spans="1:48" ht="12.75" customHeight="1" x14ac:dyDescent="0.3">
      <c r="A237" s="98"/>
      <c r="B237" s="98"/>
      <c r="C237" s="38" t="s">
        <v>84</v>
      </c>
      <c r="D237" s="75"/>
      <c r="E237" s="42"/>
      <c r="F237" s="42"/>
      <c r="G237" s="42"/>
      <c r="H237" s="42"/>
      <c r="I237" s="42"/>
      <c r="J237" s="42"/>
      <c r="K237" s="42"/>
      <c r="L237" s="65" t="s">
        <v>66</v>
      </c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20"/>
      <c r="AJ237" s="42"/>
      <c r="AK237" s="42"/>
      <c r="AL237" s="42"/>
      <c r="AM237" s="43"/>
      <c r="AN237" s="43"/>
      <c r="AO237" s="43"/>
      <c r="AP237" s="43"/>
      <c r="AQ237" s="43">
        <f t="shared" si="21"/>
        <v>0</v>
      </c>
      <c r="AR237" s="20">
        <f t="shared" si="26"/>
        <v>34</v>
      </c>
      <c r="AS237" s="74">
        <f t="shared" si="23"/>
        <v>0</v>
      </c>
      <c r="AT237" s="5"/>
      <c r="AU237" s="5"/>
      <c r="AV237" s="5"/>
    </row>
    <row r="238" spans="1:48" ht="12.75" customHeight="1" x14ac:dyDescent="0.3">
      <c r="A238" s="98"/>
      <c r="B238" s="98"/>
      <c r="C238" s="38" t="s">
        <v>85</v>
      </c>
      <c r="D238" s="75"/>
      <c r="E238" s="42"/>
      <c r="F238" s="42"/>
      <c r="G238" s="42"/>
      <c r="H238" s="42"/>
      <c r="I238" s="42"/>
      <c r="J238" s="42"/>
      <c r="K238" s="42"/>
      <c r="L238" s="65" t="s">
        <v>66</v>
      </c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20"/>
      <c r="AJ238" s="42"/>
      <c r="AK238" s="42"/>
      <c r="AL238" s="42"/>
      <c r="AM238" s="43"/>
      <c r="AN238" s="43"/>
      <c r="AO238" s="43"/>
      <c r="AP238" s="43"/>
      <c r="AQ238" s="43">
        <f t="shared" si="21"/>
        <v>0</v>
      </c>
      <c r="AR238" s="20">
        <f t="shared" si="26"/>
        <v>34</v>
      </c>
      <c r="AS238" s="74">
        <f t="shared" si="23"/>
        <v>0</v>
      </c>
      <c r="AT238" s="5"/>
      <c r="AU238" s="5"/>
      <c r="AV238" s="5"/>
    </row>
    <row r="239" spans="1:48" ht="12.75" customHeight="1" x14ac:dyDescent="0.3">
      <c r="A239" s="98"/>
      <c r="B239" s="98"/>
      <c r="C239" s="38" t="s">
        <v>86</v>
      </c>
      <c r="D239" s="75"/>
      <c r="E239" s="42"/>
      <c r="F239" s="42"/>
      <c r="G239" s="42"/>
      <c r="H239" s="42"/>
      <c r="I239" s="42"/>
      <c r="J239" s="42"/>
      <c r="K239" s="42"/>
      <c r="L239" s="65" t="s">
        <v>66</v>
      </c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20"/>
      <c r="AJ239" s="42"/>
      <c r="AK239" s="42"/>
      <c r="AL239" s="42"/>
      <c r="AM239" s="43"/>
      <c r="AN239" s="43"/>
      <c r="AO239" s="43"/>
      <c r="AP239" s="43"/>
      <c r="AQ239" s="43">
        <f t="shared" si="21"/>
        <v>0</v>
      </c>
      <c r="AR239" s="20">
        <f t="shared" si="26"/>
        <v>34</v>
      </c>
      <c r="AS239" s="74">
        <f t="shared" si="23"/>
        <v>0</v>
      </c>
      <c r="AT239" s="5"/>
      <c r="AU239" s="5"/>
      <c r="AV239" s="5"/>
    </row>
    <row r="240" spans="1:48" ht="12.75" customHeight="1" x14ac:dyDescent="0.3">
      <c r="A240" s="98"/>
      <c r="B240" s="98"/>
      <c r="C240" s="38" t="s">
        <v>87</v>
      </c>
      <c r="D240" s="75"/>
      <c r="E240" s="42"/>
      <c r="F240" s="42"/>
      <c r="G240" s="42"/>
      <c r="H240" s="42"/>
      <c r="I240" s="42"/>
      <c r="J240" s="42"/>
      <c r="K240" s="42"/>
      <c r="L240" s="65" t="s">
        <v>66</v>
      </c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20"/>
      <c r="AJ240" s="42"/>
      <c r="AK240" s="42"/>
      <c r="AL240" s="42"/>
      <c r="AM240" s="43"/>
      <c r="AN240" s="43"/>
      <c r="AO240" s="43"/>
      <c r="AP240" s="43"/>
      <c r="AQ240" s="43">
        <f t="shared" si="21"/>
        <v>0</v>
      </c>
      <c r="AR240" s="20">
        <f t="shared" si="26"/>
        <v>34</v>
      </c>
      <c r="AS240" s="74">
        <f t="shared" si="23"/>
        <v>0</v>
      </c>
      <c r="AT240" s="5"/>
      <c r="AU240" s="5"/>
      <c r="AV240" s="5"/>
    </row>
    <row r="241" spans="1:48" ht="12.75" customHeight="1" x14ac:dyDescent="0.3">
      <c r="A241" s="98"/>
      <c r="B241" s="98"/>
      <c r="C241" s="38" t="s">
        <v>88</v>
      </c>
      <c r="D241" s="75"/>
      <c r="E241" s="42"/>
      <c r="F241" s="42"/>
      <c r="G241" s="42"/>
      <c r="H241" s="42"/>
      <c r="I241" s="42"/>
      <c r="J241" s="42"/>
      <c r="K241" s="42"/>
      <c r="L241" s="65" t="s">
        <v>66</v>
      </c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20"/>
      <c r="AJ241" s="42"/>
      <c r="AK241" s="42"/>
      <c r="AL241" s="42"/>
      <c r="AM241" s="43"/>
      <c r="AN241" s="43"/>
      <c r="AO241" s="43"/>
      <c r="AP241" s="43"/>
      <c r="AQ241" s="43">
        <f t="shared" si="21"/>
        <v>0</v>
      </c>
      <c r="AR241" s="20">
        <f t="shared" si="26"/>
        <v>34</v>
      </c>
      <c r="AS241" s="74">
        <f t="shared" si="23"/>
        <v>0</v>
      </c>
      <c r="AT241" s="5"/>
      <c r="AU241" s="5"/>
      <c r="AV241" s="5"/>
    </row>
    <row r="242" spans="1:48" ht="12.75" customHeight="1" x14ac:dyDescent="0.3">
      <c r="A242" s="98"/>
      <c r="B242" s="98"/>
      <c r="C242" s="38" t="s">
        <v>89</v>
      </c>
      <c r="D242" s="75"/>
      <c r="E242" s="42"/>
      <c r="F242" s="42"/>
      <c r="G242" s="42"/>
      <c r="H242" s="42"/>
      <c r="I242" s="42"/>
      <c r="J242" s="42"/>
      <c r="K242" s="42"/>
      <c r="L242" s="65" t="s">
        <v>66</v>
      </c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20"/>
      <c r="AJ242" s="42"/>
      <c r="AK242" s="42"/>
      <c r="AL242" s="42"/>
      <c r="AM242" s="43"/>
      <c r="AN242" s="43"/>
      <c r="AO242" s="43"/>
      <c r="AP242" s="43"/>
      <c r="AQ242" s="43">
        <f t="shared" si="21"/>
        <v>0</v>
      </c>
      <c r="AR242" s="20">
        <f t="shared" si="26"/>
        <v>34</v>
      </c>
      <c r="AS242" s="74">
        <f t="shared" si="23"/>
        <v>0</v>
      </c>
      <c r="AT242" s="5"/>
      <c r="AU242" s="5"/>
      <c r="AV242" s="5"/>
    </row>
    <row r="243" spans="1:48" ht="12.75" customHeight="1" x14ac:dyDescent="0.3">
      <c r="A243" s="98"/>
      <c r="B243" s="99"/>
      <c r="C243" s="38" t="s">
        <v>90</v>
      </c>
      <c r="D243" s="75"/>
      <c r="E243" s="42"/>
      <c r="F243" s="42"/>
      <c r="G243" s="42"/>
      <c r="H243" s="42"/>
      <c r="I243" s="42"/>
      <c r="J243" s="42"/>
      <c r="K243" s="42"/>
      <c r="L243" s="65" t="s">
        <v>66</v>
      </c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20"/>
      <c r="AJ243" s="42"/>
      <c r="AK243" s="42"/>
      <c r="AL243" s="42"/>
      <c r="AM243" s="43"/>
      <c r="AN243" s="43"/>
      <c r="AO243" s="43"/>
      <c r="AP243" s="43"/>
      <c r="AQ243" s="43">
        <f t="shared" si="21"/>
        <v>0</v>
      </c>
      <c r="AR243" s="20">
        <f t="shared" si="26"/>
        <v>34</v>
      </c>
      <c r="AS243" s="74">
        <f t="shared" si="23"/>
        <v>0</v>
      </c>
      <c r="AT243" s="5"/>
      <c r="AU243" s="5"/>
      <c r="AV243" s="5"/>
    </row>
    <row r="244" spans="1:48" ht="12.75" customHeight="1" x14ac:dyDescent="0.3">
      <c r="A244" s="98"/>
      <c r="B244" s="97" t="s">
        <v>59</v>
      </c>
      <c r="C244" s="38" t="s">
        <v>83</v>
      </c>
      <c r="D244" s="75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20"/>
      <c r="AJ244" s="42"/>
      <c r="AK244" s="42"/>
      <c r="AL244" s="42"/>
      <c r="AM244" s="43"/>
      <c r="AN244" s="43"/>
      <c r="AO244" s="43"/>
      <c r="AP244" s="43"/>
      <c r="AQ244" s="43">
        <f t="shared" si="21"/>
        <v>0</v>
      </c>
      <c r="AR244" s="20">
        <f t="shared" si="26"/>
        <v>34</v>
      </c>
      <c r="AS244" s="74">
        <f t="shared" si="23"/>
        <v>0</v>
      </c>
      <c r="AT244" s="5"/>
      <c r="AU244" s="5"/>
      <c r="AV244" s="5"/>
    </row>
    <row r="245" spans="1:48" ht="12.75" customHeight="1" x14ac:dyDescent="0.3">
      <c r="A245" s="98"/>
      <c r="B245" s="98"/>
      <c r="C245" s="38" t="s">
        <v>84</v>
      </c>
      <c r="D245" s="75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20"/>
      <c r="AG245" s="20"/>
      <c r="AH245" s="42"/>
      <c r="AI245" s="42"/>
      <c r="AJ245" s="43"/>
      <c r="AK245" s="20"/>
      <c r="AL245" s="42"/>
      <c r="AM245" s="43"/>
      <c r="AN245" s="43"/>
      <c r="AO245" s="43"/>
      <c r="AP245" s="43"/>
      <c r="AQ245" s="43">
        <f t="shared" si="21"/>
        <v>0</v>
      </c>
      <c r="AR245" s="20">
        <f t="shared" si="26"/>
        <v>34</v>
      </c>
      <c r="AS245" s="74">
        <f t="shared" si="23"/>
        <v>0</v>
      </c>
      <c r="AT245" s="5"/>
      <c r="AU245" s="5"/>
      <c r="AV245" s="5"/>
    </row>
    <row r="246" spans="1:48" ht="12.75" customHeight="1" x14ac:dyDescent="0.3">
      <c r="A246" s="98"/>
      <c r="B246" s="98"/>
      <c r="C246" s="38" t="s">
        <v>85</v>
      </c>
      <c r="D246" s="75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20"/>
      <c r="AG246" s="20"/>
      <c r="AH246" s="42"/>
      <c r="AI246" s="42"/>
      <c r="AJ246" s="43"/>
      <c r="AK246" s="20"/>
      <c r="AL246" s="42"/>
      <c r="AM246" s="43"/>
      <c r="AN246" s="43"/>
      <c r="AO246" s="43"/>
      <c r="AP246" s="43"/>
      <c r="AQ246" s="43">
        <f t="shared" si="21"/>
        <v>0</v>
      </c>
      <c r="AR246" s="20">
        <f t="shared" si="26"/>
        <v>34</v>
      </c>
      <c r="AS246" s="74">
        <f t="shared" si="23"/>
        <v>0</v>
      </c>
      <c r="AT246" s="5"/>
      <c r="AU246" s="5"/>
      <c r="AV246" s="5"/>
    </row>
    <row r="247" spans="1:48" ht="12.75" customHeight="1" x14ac:dyDescent="0.3">
      <c r="A247" s="98"/>
      <c r="B247" s="98"/>
      <c r="C247" s="38" t="s">
        <v>86</v>
      </c>
      <c r="D247" s="75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20"/>
      <c r="AG247" s="20"/>
      <c r="AH247" s="42"/>
      <c r="AI247" s="42"/>
      <c r="AJ247" s="43"/>
      <c r="AK247" s="20"/>
      <c r="AL247" s="42"/>
      <c r="AM247" s="43"/>
      <c r="AN247" s="43"/>
      <c r="AO247" s="43"/>
      <c r="AP247" s="43"/>
      <c r="AQ247" s="43">
        <f t="shared" si="21"/>
        <v>0</v>
      </c>
      <c r="AR247" s="20">
        <f t="shared" si="26"/>
        <v>34</v>
      </c>
      <c r="AS247" s="74">
        <f t="shared" si="23"/>
        <v>0</v>
      </c>
      <c r="AT247" s="5"/>
      <c r="AU247" s="5"/>
      <c r="AV247" s="5"/>
    </row>
    <row r="248" spans="1:48" ht="12.75" customHeight="1" x14ac:dyDescent="0.3">
      <c r="A248" s="98"/>
      <c r="B248" s="98"/>
      <c r="C248" s="38" t="s">
        <v>87</v>
      </c>
      <c r="D248" s="75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20"/>
      <c r="AG248" s="20"/>
      <c r="AH248" s="42"/>
      <c r="AI248" s="42"/>
      <c r="AJ248" s="43"/>
      <c r="AK248" s="20"/>
      <c r="AL248" s="42"/>
      <c r="AM248" s="43"/>
      <c r="AN248" s="43"/>
      <c r="AO248" s="43"/>
      <c r="AP248" s="43"/>
      <c r="AQ248" s="43">
        <f t="shared" si="21"/>
        <v>0</v>
      </c>
      <c r="AR248" s="20">
        <f t="shared" si="26"/>
        <v>34</v>
      </c>
      <c r="AS248" s="74">
        <f t="shared" si="23"/>
        <v>0</v>
      </c>
      <c r="AT248" s="5"/>
      <c r="AU248" s="5"/>
      <c r="AV248" s="5"/>
    </row>
    <row r="249" spans="1:48" ht="12.75" customHeight="1" x14ac:dyDescent="0.3">
      <c r="A249" s="98"/>
      <c r="B249" s="98"/>
      <c r="C249" s="38" t="s">
        <v>88</v>
      </c>
      <c r="D249" s="75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20"/>
      <c r="AG249" s="20"/>
      <c r="AH249" s="42"/>
      <c r="AI249" s="42"/>
      <c r="AJ249" s="43"/>
      <c r="AK249" s="20"/>
      <c r="AL249" s="42"/>
      <c r="AM249" s="43"/>
      <c r="AN249" s="43"/>
      <c r="AO249" s="43"/>
      <c r="AP249" s="43"/>
      <c r="AQ249" s="43">
        <f t="shared" si="21"/>
        <v>0</v>
      </c>
      <c r="AR249" s="20">
        <f t="shared" si="26"/>
        <v>34</v>
      </c>
      <c r="AS249" s="74">
        <f t="shared" si="23"/>
        <v>0</v>
      </c>
      <c r="AT249" s="5"/>
      <c r="AU249" s="5"/>
      <c r="AV249" s="5"/>
    </row>
    <row r="250" spans="1:48" ht="12.75" customHeight="1" x14ac:dyDescent="0.3">
      <c r="A250" s="98"/>
      <c r="B250" s="98"/>
      <c r="C250" s="38" t="s">
        <v>89</v>
      </c>
      <c r="D250" s="75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20"/>
      <c r="AG250" s="20"/>
      <c r="AH250" s="42"/>
      <c r="AI250" s="42"/>
      <c r="AJ250" s="43"/>
      <c r="AK250" s="20"/>
      <c r="AL250" s="42"/>
      <c r="AM250" s="43"/>
      <c r="AN250" s="43"/>
      <c r="AO250" s="43"/>
      <c r="AP250" s="43"/>
      <c r="AQ250" s="43">
        <f t="shared" si="21"/>
        <v>0</v>
      </c>
      <c r="AR250" s="20">
        <f t="shared" si="26"/>
        <v>34</v>
      </c>
      <c r="AS250" s="74">
        <f t="shared" si="23"/>
        <v>0</v>
      </c>
      <c r="AT250" s="5"/>
      <c r="AU250" s="5"/>
      <c r="AV250" s="5"/>
    </row>
    <row r="251" spans="1:48" ht="12.75" customHeight="1" x14ac:dyDescent="0.3">
      <c r="A251" s="98"/>
      <c r="B251" s="99"/>
      <c r="C251" s="38" t="s">
        <v>90</v>
      </c>
      <c r="D251" s="44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20"/>
      <c r="AI251" s="20"/>
      <c r="AJ251" s="43"/>
      <c r="AK251" s="42"/>
      <c r="AL251" s="42"/>
      <c r="AM251" s="43"/>
      <c r="AN251" s="43"/>
      <c r="AO251" s="43"/>
      <c r="AP251" s="43"/>
      <c r="AQ251" s="43">
        <f t="shared" si="21"/>
        <v>0</v>
      </c>
      <c r="AR251" s="20">
        <f t="shared" si="26"/>
        <v>34</v>
      </c>
      <c r="AS251" s="74">
        <f t="shared" si="23"/>
        <v>0</v>
      </c>
      <c r="AT251" s="5"/>
      <c r="AU251" s="5"/>
      <c r="AV251" s="5"/>
    </row>
    <row r="252" spans="1:48" ht="12.75" customHeight="1" x14ac:dyDescent="0.3">
      <c r="A252" s="98"/>
      <c r="B252" s="97" t="s">
        <v>60</v>
      </c>
      <c r="C252" s="38" t="s">
        <v>83</v>
      </c>
      <c r="D252" s="44"/>
      <c r="E252" s="42"/>
      <c r="F252" s="42"/>
      <c r="G252" s="42"/>
      <c r="H252" s="42"/>
      <c r="I252" s="42"/>
      <c r="J252" s="42"/>
      <c r="K252" s="42"/>
      <c r="L252" s="69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20"/>
      <c r="AI252" s="20"/>
      <c r="AJ252" s="43"/>
      <c r="AK252" s="42"/>
      <c r="AL252" s="42"/>
      <c r="AM252" s="43"/>
      <c r="AN252" s="43"/>
      <c r="AO252" s="43"/>
      <c r="AP252" s="43"/>
      <c r="AQ252" s="43">
        <f t="shared" si="21"/>
        <v>0</v>
      </c>
      <c r="AR252" s="20">
        <f t="shared" ref="AR252:AR259" si="27">34*2</f>
        <v>68</v>
      </c>
      <c r="AS252" s="74">
        <f t="shared" si="23"/>
        <v>0</v>
      </c>
      <c r="AT252" s="5"/>
      <c r="AU252" s="5"/>
      <c r="AV252" s="5"/>
    </row>
    <row r="253" spans="1:48" ht="12.75" customHeight="1" x14ac:dyDescent="0.3">
      <c r="A253" s="98"/>
      <c r="B253" s="98"/>
      <c r="C253" s="38" t="s">
        <v>84</v>
      </c>
      <c r="D253" s="44"/>
      <c r="E253" s="42"/>
      <c r="F253" s="42"/>
      <c r="G253" s="42"/>
      <c r="H253" s="42"/>
      <c r="I253" s="42"/>
      <c r="J253" s="42"/>
      <c r="K253" s="42"/>
      <c r="L253" s="69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20"/>
      <c r="AI253" s="20"/>
      <c r="AJ253" s="43"/>
      <c r="AK253" s="42"/>
      <c r="AL253" s="42"/>
      <c r="AM253" s="43"/>
      <c r="AN253" s="43"/>
      <c r="AO253" s="43"/>
      <c r="AP253" s="43"/>
      <c r="AQ253" s="43">
        <f t="shared" si="21"/>
        <v>0</v>
      </c>
      <c r="AR253" s="20">
        <f t="shared" si="27"/>
        <v>68</v>
      </c>
      <c r="AS253" s="74">
        <f t="shared" si="23"/>
        <v>0</v>
      </c>
      <c r="AT253" s="5"/>
      <c r="AU253" s="5"/>
      <c r="AV253" s="5"/>
    </row>
    <row r="254" spans="1:48" ht="12.75" customHeight="1" x14ac:dyDescent="0.3">
      <c r="A254" s="98"/>
      <c r="B254" s="98"/>
      <c r="C254" s="38" t="s">
        <v>85</v>
      </c>
      <c r="D254" s="44"/>
      <c r="E254" s="42"/>
      <c r="F254" s="42"/>
      <c r="G254" s="42"/>
      <c r="H254" s="42"/>
      <c r="I254" s="42"/>
      <c r="J254" s="42"/>
      <c r="K254" s="42"/>
      <c r="L254" s="69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20"/>
      <c r="AI254" s="20"/>
      <c r="AJ254" s="43"/>
      <c r="AK254" s="42"/>
      <c r="AL254" s="42"/>
      <c r="AM254" s="43"/>
      <c r="AN254" s="43"/>
      <c r="AO254" s="43"/>
      <c r="AP254" s="43"/>
      <c r="AQ254" s="43">
        <f t="shared" si="21"/>
        <v>0</v>
      </c>
      <c r="AR254" s="20">
        <f t="shared" si="27"/>
        <v>68</v>
      </c>
      <c r="AS254" s="74">
        <f t="shared" si="23"/>
        <v>0</v>
      </c>
      <c r="AT254" s="5"/>
      <c r="AU254" s="5"/>
      <c r="AV254" s="5"/>
    </row>
    <row r="255" spans="1:48" ht="12.75" customHeight="1" x14ac:dyDescent="0.3">
      <c r="A255" s="98"/>
      <c r="B255" s="98"/>
      <c r="C255" s="38" t="s">
        <v>86</v>
      </c>
      <c r="D255" s="44"/>
      <c r="E255" s="42"/>
      <c r="F255" s="42"/>
      <c r="G255" s="42"/>
      <c r="H255" s="42"/>
      <c r="I255" s="42"/>
      <c r="J255" s="42"/>
      <c r="K255" s="42"/>
      <c r="L255" s="69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20"/>
      <c r="AI255" s="20"/>
      <c r="AJ255" s="43"/>
      <c r="AK255" s="42"/>
      <c r="AL255" s="42"/>
      <c r="AM255" s="43"/>
      <c r="AN255" s="43"/>
      <c r="AO255" s="43"/>
      <c r="AP255" s="43"/>
      <c r="AQ255" s="43">
        <f t="shared" si="21"/>
        <v>0</v>
      </c>
      <c r="AR255" s="20">
        <f t="shared" si="27"/>
        <v>68</v>
      </c>
      <c r="AS255" s="74">
        <f t="shared" si="23"/>
        <v>0</v>
      </c>
      <c r="AT255" s="5"/>
      <c r="AU255" s="5"/>
      <c r="AV255" s="5"/>
    </row>
    <row r="256" spans="1:48" ht="12.75" customHeight="1" x14ac:dyDescent="0.3">
      <c r="A256" s="98"/>
      <c r="B256" s="98"/>
      <c r="C256" s="38" t="s">
        <v>87</v>
      </c>
      <c r="D256" s="44"/>
      <c r="E256" s="42"/>
      <c r="F256" s="42"/>
      <c r="G256" s="42"/>
      <c r="H256" s="42"/>
      <c r="I256" s="42"/>
      <c r="J256" s="42"/>
      <c r="K256" s="42"/>
      <c r="L256" s="69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20"/>
      <c r="AI256" s="20"/>
      <c r="AJ256" s="43"/>
      <c r="AK256" s="42"/>
      <c r="AL256" s="42"/>
      <c r="AM256" s="43"/>
      <c r="AN256" s="43"/>
      <c r="AO256" s="43"/>
      <c r="AP256" s="43"/>
      <c r="AQ256" s="43">
        <f t="shared" si="21"/>
        <v>0</v>
      </c>
      <c r="AR256" s="20">
        <f t="shared" si="27"/>
        <v>68</v>
      </c>
      <c r="AS256" s="74">
        <f t="shared" si="23"/>
        <v>0</v>
      </c>
      <c r="AT256" s="5"/>
      <c r="AU256" s="5"/>
      <c r="AV256" s="5"/>
    </row>
    <row r="257" spans="1:48" ht="12.75" customHeight="1" x14ac:dyDescent="0.3">
      <c r="A257" s="98"/>
      <c r="B257" s="98"/>
      <c r="C257" s="38" t="s">
        <v>88</v>
      </c>
      <c r="D257" s="44"/>
      <c r="E257" s="42"/>
      <c r="F257" s="42"/>
      <c r="G257" s="42"/>
      <c r="H257" s="42"/>
      <c r="I257" s="42"/>
      <c r="J257" s="42"/>
      <c r="K257" s="42"/>
      <c r="L257" s="69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20"/>
      <c r="AI257" s="20"/>
      <c r="AJ257" s="43"/>
      <c r="AK257" s="42"/>
      <c r="AL257" s="42"/>
      <c r="AM257" s="43"/>
      <c r="AN257" s="43"/>
      <c r="AO257" s="43"/>
      <c r="AP257" s="43"/>
      <c r="AQ257" s="43">
        <f t="shared" si="21"/>
        <v>0</v>
      </c>
      <c r="AR257" s="20">
        <f t="shared" si="27"/>
        <v>68</v>
      </c>
      <c r="AS257" s="74">
        <f t="shared" si="23"/>
        <v>0</v>
      </c>
      <c r="AT257" s="5"/>
      <c r="AU257" s="5"/>
      <c r="AV257" s="5"/>
    </row>
    <row r="258" spans="1:48" ht="12.75" customHeight="1" x14ac:dyDescent="0.3">
      <c r="A258" s="98"/>
      <c r="B258" s="98"/>
      <c r="C258" s="38" t="s">
        <v>89</v>
      </c>
      <c r="D258" s="44"/>
      <c r="E258" s="42"/>
      <c r="F258" s="42"/>
      <c r="G258" s="42"/>
      <c r="H258" s="42"/>
      <c r="I258" s="42"/>
      <c r="J258" s="42"/>
      <c r="K258" s="42"/>
      <c r="L258" s="69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20"/>
      <c r="AI258" s="20"/>
      <c r="AJ258" s="43"/>
      <c r="AK258" s="42"/>
      <c r="AL258" s="42"/>
      <c r="AM258" s="43"/>
      <c r="AN258" s="43"/>
      <c r="AO258" s="43"/>
      <c r="AP258" s="43"/>
      <c r="AQ258" s="43">
        <f t="shared" si="21"/>
        <v>0</v>
      </c>
      <c r="AR258" s="20">
        <f t="shared" si="27"/>
        <v>68</v>
      </c>
      <c r="AS258" s="74">
        <f t="shared" si="23"/>
        <v>0</v>
      </c>
      <c r="AT258" s="5"/>
      <c r="AU258" s="5"/>
      <c r="AV258" s="5"/>
    </row>
    <row r="259" spans="1:48" ht="12.75" customHeight="1" x14ac:dyDescent="0.3">
      <c r="A259" s="99"/>
      <c r="B259" s="99"/>
      <c r="C259" s="38" t="s">
        <v>90</v>
      </c>
      <c r="D259" s="44"/>
      <c r="E259" s="42"/>
      <c r="F259" s="42"/>
      <c r="G259" s="42"/>
      <c r="H259" s="42"/>
      <c r="I259" s="42"/>
      <c r="J259" s="42"/>
      <c r="K259" s="42"/>
      <c r="L259" s="69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20"/>
      <c r="AI259" s="20"/>
      <c r="AJ259" s="43"/>
      <c r="AK259" s="42"/>
      <c r="AL259" s="42"/>
      <c r="AM259" s="43"/>
      <c r="AN259" s="43"/>
      <c r="AO259" s="43"/>
      <c r="AP259" s="43"/>
      <c r="AQ259" s="43">
        <f t="shared" si="21"/>
        <v>0</v>
      </c>
      <c r="AR259" s="20">
        <f t="shared" si="27"/>
        <v>68</v>
      </c>
      <c r="AS259" s="74">
        <f t="shared" si="23"/>
        <v>0</v>
      </c>
      <c r="AT259" s="5"/>
      <c r="AU259" s="5"/>
      <c r="AV259" s="5"/>
    </row>
    <row r="260" spans="1:48" ht="27" customHeight="1" x14ac:dyDescent="0.3">
      <c r="A260" s="46"/>
      <c r="B260" s="70"/>
      <c r="C260" s="70"/>
      <c r="D260" s="70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6"/>
      <c r="AN260" s="46"/>
      <c r="AO260" s="46"/>
      <c r="AP260" s="46"/>
      <c r="AQ260" s="46"/>
      <c r="AR260" s="46"/>
      <c r="AS260" s="46"/>
      <c r="AT260" s="5"/>
      <c r="AU260" s="5"/>
      <c r="AV260" s="5"/>
    </row>
    <row r="261" spans="1:48" ht="90.75" customHeight="1" x14ac:dyDescent="0.3">
      <c r="A261" s="100" t="s">
        <v>92</v>
      </c>
      <c r="B261" s="101"/>
      <c r="C261" s="101"/>
      <c r="D261" s="102"/>
      <c r="E261" s="113" t="s">
        <v>28</v>
      </c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2"/>
      <c r="AQ261" s="114" t="s">
        <v>29</v>
      </c>
      <c r="AR261" s="114" t="s">
        <v>30</v>
      </c>
      <c r="AS261" s="119" t="s">
        <v>31</v>
      </c>
      <c r="AT261" s="5"/>
      <c r="AU261" s="5"/>
      <c r="AV261" s="5"/>
    </row>
    <row r="262" spans="1:48" ht="21" customHeight="1" x14ac:dyDescent="0.3">
      <c r="A262" s="103" t="s">
        <v>32</v>
      </c>
      <c r="B262" s="104"/>
      <c r="C262" s="105"/>
      <c r="D262" s="35" t="s">
        <v>34</v>
      </c>
      <c r="E262" s="112" t="s">
        <v>35</v>
      </c>
      <c r="F262" s="101"/>
      <c r="G262" s="101"/>
      <c r="H262" s="102"/>
      <c r="I262" s="112" t="s">
        <v>36</v>
      </c>
      <c r="J262" s="101"/>
      <c r="K262" s="101"/>
      <c r="L262" s="102"/>
      <c r="M262" s="112" t="s">
        <v>37</v>
      </c>
      <c r="N262" s="101"/>
      <c r="O262" s="101"/>
      <c r="P262" s="102"/>
      <c r="Q262" s="112" t="s">
        <v>38</v>
      </c>
      <c r="R262" s="101"/>
      <c r="S262" s="101"/>
      <c r="T262" s="102"/>
      <c r="U262" s="112" t="s">
        <v>39</v>
      </c>
      <c r="V262" s="101"/>
      <c r="W262" s="102"/>
      <c r="X262" s="112" t="s">
        <v>40</v>
      </c>
      <c r="Y262" s="101"/>
      <c r="Z262" s="101"/>
      <c r="AA262" s="102"/>
      <c r="AB262" s="112" t="s">
        <v>41</v>
      </c>
      <c r="AC262" s="101"/>
      <c r="AD262" s="102"/>
      <c r="AE262" s="112" t="s">
        <v>42</v>
      </c>
      <c r="AF262" s="101"/>
      <c r="AG262" s="101"/>
      <c r="AH262" s="101"/>
      <c r="AI262" s="102"/>
      <c r="AJ262" s="112" t="s">
        <v>43</v>
      </c>
      <c r="AK262" s="101"/>
      <c r="AL262" s="102"/>
      <c r="AM262" s="112" t="s">
        <v>44</v>
      </c>
      <c r="AN262" s="101"/>
      <c r="AO262" s="101"/>
      <c r="AP262" s="102"/>
      <c r="AQ262" s="98"/>
      <c r="AR262" s="98"/>
      <c r="AS262" s="98"/>
      <c r="AT262" s="5"/>
      <c r="AU262" s="5"/>
      <c r="AV262" s="5"/>
    </row>
    <row r="263" spans="1:48" ht="15" customHeight="1" x14ac:dyDescent="0.3">
      <c r="A263" s="106"/>
      <c r="B263" s="107"/>
      <c r="C263" s="108"/>
      <c r="D263" s="35" t="s">
        <v>45</v>
      </c>
      <c r="E263" s="36">
        <v>1</v>
      </c>
      <c r="F263" s="36">
        <v>2</v>
      </c>
      <c r="G263" s="36">
        <v>3</v>
      </c>
      <c r="H263" s="36">
        <v>4</v>
      </c>
      <c r="I263" s="36">
        <v>5</v>
      </c>
      <c r="J263" s="36">
        <v>6</v>
      </c>
      <c r="K263" s="36">
        <v>7</v>
      </c>
      <c r="L263" s="36">
        <v>8</v>
      </c>
      <c r="M263" s="36">
        <v>9</v>
      </c>
      <c r="N263" s="36">
        <v>10</v>
      </c>
      <c r="O263" s="36">
        <v>11</v>
      </c>
      <c r="P263" s="36">
        <v>12</v>
      </c>
      <c r="Q263" s="36">
        <v>13</v>
      </c>
      <c r="R263" s="36">
        <v>14</v>
      </c>
      <c r="S263" s="36">
        <v>15</v>
      </c>
      <c r="T263" s="36">
        <v>16</v>
      </c>
      <c r="U263" s="36">
        <v>17</v>
      </c>
      <c r="V263" s="36">
        <v>18</v>
      </c>
      <c r="W263" s="36">
        <v>19</v>
      </c>
      <c r="X263" s="36">
        <v>20</v>
      </c>
      <c r="Y263" s="36">
        <v>21</v>
      </c>
      <c r="Z263" s="36">
        <v>22</v>
      </c>
      <c r="AA263" s="36">
        <v>23</v>
      </c>
      <c r="AB263" s="36">
        <v>24</v>
      </c>
      <c r="AC263" s="36">
        <v>25</v>
      </c>
      <c r="AD263" s="36">
        <v>26</v>
      </c>
      <c r="AE263" s="36">
        <v>27</v>
      </c>
      <c r="AF263" s="36">
        <v>28</v>
      </c>
      <c r="AG263" s="36">
        <v>29</v>
      </c>
      <c r="AH263" s="36">
        <v>30</v>
      </c>
      <c r="AI263" s="36">
        <v>31</v>
      </c>
      <c r="AJ263" s="36">
        <v>32</v>
      </c>
      <c r="AK263" s="36">
        <v>33</v>
      </c>
      <c r="AL263" s="36">
        <v>34</v>
      </c>
      <c r="AM263" s="36">
        <v>35</v>
      </c>
      <c r="AN263" s="36">
        <v>36</v>
      </c>
      <c r="AO263" s="36">
        <v>37</v>
      </c>
      <c r="AP263" s="36">
        <v>38</v>
      </c>
      <c r="AQ263" s="99"/>
      <c r="AR263" s="99"/>
      <c r="AS263" s="99"/>
      <c r="AT263" s="5"/>
      <c r="AU263" s="5"/>
      <c r="AV263" s="5"/>
    </row>
    <row r="264" spans="1:48" ht="14.25" customHeight="1" x14ac:dyDescent="0.3">
      <c r="A264" s="109" t="s">
        <v>62</v>
      </c>
      <c r="B264" s="97" t="s">
        <v>47</v>
      </c>
      <c r="C264" s="68" t="s">
        <v>93</v>
      </c>
      <c r="D264" s="44"/>
      <c r="E264" s="42"/>
      <c r="F264" s="52" t="s">
        <v>66</v>
      </c>
      <c r="G264" s="42"/>
      <c r="H264" s="42"/>
      <c r="I264" s="42"/>
      <c r="J264" s="42"/>
      <c r="K264" s="42"/>
      <c r="L264" s="42"/>
      <c r="M264" s="42"/>
      <c r="N264" s="42"/>
      <c r="O264" s="52" t="s">
        <v>66</v>
      </c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3"/>
      <c r="AN264" s="43"/>
      <c r="AO264" s="43"/>
      <c r="AP264" s="43"/>
      <c r="AQ264" s="43">
        <f t="shared" ref="AQ264:AQ332" si="28">SUM(E264:AP264)</f>
        <v>0</v>
      </c>
      <c r="AR264" s="20">
        <f t="shared" ref="AR264:AR269" si="29">34*5</f>
        <v>170</v>
      </c>
      <c r="AS264" s="74">
        <f t="shared" ref="AS264:AS332" si="30">AQ264/AR264</f>
        <v>0</v>
      </c>
      <c r="AT264" s="5"/>
      <c r="AU264" s="5"/>
      <c r="AV264" s="5"/>
    </row>
    <row r="265" spans="1:48" ht="17.25" customHeight="1" x14ac:dyDescent="0.3">
      <c r="A265" s="98"/>
      <c r="B265" s="98"/>
      <c r="C265" s="68" t="s">
        <v>94</v>
      </c>
      <c r="D265" s="44"/>
      <c r="E265" s="42"/>
      <c r="F265" s="52" t="s">
        <v>66</v>
      </c>
      <c r="G265" s="42"/>
      <c r="H265" s="42"/>
      <c r="I265" s="42"/>
      <c r="J265" s="42"/>
      <c r="K265" s="42"/>
      <c r="L265" s="42"/>
      <c r="M265" s="42"/>
      <c r="N265" s="42"/>
      <c r="O265" s="52" t="s">
        <v>66</v>
      </c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3"/>
      <c r="AN265" s="43"/>
      <c r="AO265" s="43"/>
      <c r="AP265" s="43"/>
      <c r="AQ265" s="43">
        <f t="shared" si="28"/>
        <v>0</v>
      </c>
      <c r="AR265" s="20">
        <f t="shared" si="29"/>
        <v>170</v>
      </c>
      <c r="AS265" s="74">
        <f t="shared" si="30"/>
        <v>0</v>
      </c>
      <c r="AT265" s="5"/>
      <c r="AU265" s="5"/>
      <c r="AV265" s="5"/>
    </row>
    <row r="266" spans="1:48" ht="17.25" customHeight="1" x14ac:dyDescent="0.3">
      <c r="A266" s="98"/>
      <c r="B266" s="98"/>
      <c r="C266" s="68" t="s">
        <v>95</v>
      </c>
      <c r="D266" s="44"/>
      <c r="E266" s="42"/>
      <c r="F266" s="52" t="s">
        <v>66</v>
      </c>
      <c r="G266" s="42"/>
      <c r="H266" s="42"/>
      <c r="I266" s="42"/>
      <c r="J266" s="42"/>
      <c r="K266" s="42"/>
      <c r="L266" s="42"/>
      <c r="M266" s="42"/>
      <c r="N266" s="42"/>
      <c r="O266" s="52" t="s">
        <v>66</v>
      </c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3"/>
      <c r="AN266" s="43"/>
      <c r="AO266" s="43"/>
      <c r="AP266" s="43"/>
      <c r="AQ266" s="43">
        <f t="shared" si="28"/>
        <v>0</v>
      </c>
      <c r="AR266" s="20">
        <f t="shared" si="29"/>
        <v>170</v>
      </c>
      <c r="AS266" s="74">
        <f t="shared" si="30"/>
        <v>0</v>
      </c>
      <c r="AT266" s="5"/>
      <c r="AU266" s="5"/>
      <c r="AV266" s="5"/>
    </row>
    <row r="267" spans="1:48" ht="17.25" customHeight="1" x14ac:dyDescent="0.3">
      <c r="A267" s="98"/>
      <c r="B267" s="98"/>
      <c r="C267" s="68" t="s">
        <v>96</v>
      </c>
      <c r="D267" s="44"/>
      <c r="E267" s="42"/>
      <c r="F267" s="52" t="s">
        <v>66</v>
      </c>
      <c r="G267" s="42"/>
      <c r="H267" s="42"/>
      <c r="I267" s="42"/>
      <c r="J267" s="42"/>
      <c r="K267" s="42"/>
      <c r="L267" s="42"/>
      <c r="M267" s="42"/>
      <c r="N267" s="42"/>
      <c r="O267" s="52" t="s">
        <v>66</v>
      </c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3"/>
      <c r="AN267" s="43"/>
      <c r="AO267" s="43"/>
      <c r="AP267" s="43"/>
      <c r="AQ267" s="43">
        <f t="shared" si="28"/>
        <v>0</v>
      </c>
      <c r="AR267" s="20">
        <f t="shared" si="29"/>
        <v>170</v>
      </c>
      <c r="AS267" s="74">
        <f t="shared" si="30"/>
        <v>0</v>
      </c>
      <c r="AT267" s="5"/>
      <c r="AU267" s="5"/>
      <c r="AV267" s="5"/>
    </row>
    <row r="268" spans="1:48" ht="17.25" customHeight="1" x14ac:dyDescent="0.3">
      <c r="A268" s="98"/>
      <c r="B268" s="98"/>
      <c r="C268" s="68" t="s">
        <v>97</v>
      </c>
      <c r="D268" s="44"/>
      <c r="E268" s="42"/>
      <c r="F268" s="52" t="s">
        <v>66</v>
      </c>
      <c r="G268" s="42"/>
      <c r="H268" s="42"/>
      <c r="I268" s="42"/>
      <c r="J268" s="42"/>
      <c r="K268" s="42"/>
      <c r="L268" s="42"/>
      <c r="M268" s="42"/>
      <c r="N268" s="42"/>
      <c r="O268" s="52" t="s">
        <v>66</v>
      </c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3"/>
      <c r="AN268" s="43"/>
      <c r="AO268" s="43"/>
      <c r="AP268" s="43"/>
      <c r="AQ268" s="43">
        <f t="shared" si="28"/>
        <v>0</v>
      </c>
      <c r="AR268" s="20">
        <f t="shared" si="29"/>
        <v>170</v>
      </c>
      <c r="AS268" s="74">
        <f t="shared" si="30"/>
        <v>0</v>
      </c>
      <c r="AT268" s="5"/>
      <c r="AU268" s="5"/>
      <c r="AV268" s="5"/>
    </row>
    <row r="269" spans="1:48" ht="13.5" customHeight="1" x14ac:dyDescent="0.3">
      <c r="A269" s="98"/>
      <c r="B269" s="99"/>
      <c r="C269" s="68" t="s">
        <v>98</v>
      </c>
      <c r="D269" s="44"/>
      <c r="E269" s="42"/>
      <c r="F269" s="52" t="s">
        <v>66</v>
      </c>
      <c r="G269" s="42"/>
      <c r="H269" s="42"/>
      <c r="I269" s="42"/>
      <c r="J269" s="42"/>
      <c r="K269" s="42"/>
      <c r="L269" s="42"/>
      <c r="M269" s="42"/>
      <c r="N269" s="42"/>
      <c r="O269" s="52" t="s">
        <v>66</v>
      </c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3"/>
      <c r="AN269" s="43"/>
      <c r="AO269" s="43"/>
      <c r="AP269" s="43"/>
      <c r="AQ269" s="43">
        <f t="shared" si="28"/>
        <v>0</v>
      </c>
      <c r="AR269" s="20">
        <f t="shared" si="29"/>
        <v>170</v>
      </c>
      <c r="AS269" s="74">
        <f t="shared" si="30"/>
        <v>0</v>
      </c>
      <c r="AT269" s="5"/>
      <c r="AU269" s="5"/>
      <c r="AV269" s="5"/>
    </row>
    <row r="270" spans="1:48" ht="15.75" customHeight="1" x14ac:dyDescent="0.3">
      <c r="A270" s="98"/>
      <c r="B270" s="97" t="s">
        <v>99</v>
      </c>
      <c r="C270" s="68" t="s">
        <v>93</v>
      </c>
      <c r="D270" s="44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52" t="s">
        <v>66</v>
      </c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3"/>
      <c r="AN270" s="43"/>
      <c r="AO270" s="43"/>
      <c r="AP270" s="43"/>
      <c r="AQ270" s="43">
        <f t="shared" si="28"/>
        <v>0</v>
      </c>
      <c r="AR270" s="20">
        <f t="shared" ref="AR270:AR281" si="31">34*3</f>
        <v>102</v>
      </c>
      <c r="AS270" s="74">
        <f t="shared" si="30"/>
        <v>0</v>
      </c>
      <c r="AT270" s="5"/>
      <c r="AU270" s="5"/>
      <c r="AV270" s="5"/>
    </row>
    <row r="271" spans="1:48" ht="15.75" customHeight="1" x14ac:dyDescent="0.3">
      <c r="A271" s="98"/>
      <c r="B271" s="98"/>
      <c r="C271" s="68" t="s">
        <v>94</v>
      </c>
      <c r="D271" s="44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52" t="s">
        <v>66</v>
      </c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3"/>
      <c r="AN271" s="43"/>
      <c r="AO271" s="43"/>
      <c r="AP271" s="43"/>
      <c r="AQ271" s="43">
        <f t="shared" si="28"/>
        <v>0</v>
      </c>
      <c r="AR271" s="20">
        <f t="shared" si="31"/>
        <v>102</v>
      </c>
      <c r="AS271" s="74">
        <f t="shared" si="30"/>
        <v>0</v>
      </c>
      <c r="AT271" s="5"/>
      <c r="AU271" s="5"/>
      <c r="AV271" s="5"/>
    </row>
    <row r="272" spans="1:48" ht="18" customHeight="1" x14ac:dyDescent="0.3">
      <c r="A272" s="98"/>
      <c r="B272" s="98"/>
      <c r="C272" s="68" t="s">
        <v>95</v>
      </c>
      <c r="D272" s="44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52" t="s">
        <v>66</v>
      </c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3"/>
      <c r="AN272" s="43"/>
      <c r="AO272" s="43"/>
      <c r="AP272" s="43"/>
      <c r="AQ272" s="43">
        <f t="shared" si="28"/>
        <v>0</v>
      </c>
      <c r="AR272" s="20">
        <f t="shared" si="31"/>
        <v>102</v>
      </c>
      <c r="AS272" s="74">
        <f t="shared" si="30"/>
        <v>0</v>
      </c>
      <c r="AT272" s="5"/>
      <c r="AU272" s="5"/>
      <c r="AV272" s="5"/>
    </row>
    <row r="273" spans="1:48" ht="18" customHeight="1" x14ac:dyDescent="0.3">
      <c r="A273" s="98"/>
      <c r="B273" s="98"/>
      <c r="C273" s="68" t="s">
        <v>96</v>
      </c>
      <c r="D273" s="44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52" t="s">
        <v>66</v>
      </c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3"/>
      <c r="AN273" s="43"/>
      <c r="AO273" s="43"/>
      <c r="AP273" s="43"/>
      <c r="AQ273" s="43">
        <f t="shared" si="28"/>
        <v>0</v>
      </c>
      <c r="AR273" s="20">
        <f t="shared" si="31"/>
        <v>102</v>
      </c>
      <c r="AS273" s="74">
        <f t="shared" si="30"/>
        <v>0</v>
      </c>
      <c r="AT273" s="5"/>
      <c r="AU273" s="5"/>
      <c r="AV273" s="5"/>
    </row>
    <row r="274" spans="1:48" ht="18" customHeight="1" x14ac:dyDescent="0.3">
      <c r="A274" s="98"/>
      <c r="B274" s="98"/>
      <c r="C274" s="68" t="s">
        <v>97</v>
      </c>
      <c r="D274" s="44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52" t="s">
        <v>66</v>
      </c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3"/>
      <c r="AN274" s="43"/>
      <c r="AO274" s="43"/>
      <c r="AP274" s="43"/>
      <c r="AQ274" s="43">
        <f t="shared" si="28"/>
        <v>0</v>
      </c>
      <c r="AR274" s="20">
        <f t="shared" si="31"/>
        <v>102</v>
      </c>
      <c r="AS274" s="74">
        <f t="shared" si="30"/>
        <v>0</v>
      </c>
      <c r="AT274" s="5"/>
      <c r="AU274" s="5"/>
      <c r="AV274" s="5"/>
    </row>
    <row r="275" spans="1:48" ht="18.75" customHeight="1" x14ac:dyDescent="0.3">
      <c r="A275" s="98"/>
      <c r="B275" s="99"/>
      <c r="C275" s="68" t="s">
        <v>98</v>
      </c>
      <c r="D275" s="44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52" t="s">
        <v>66</v>
      </c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3"/>
      <c r="AN275" s="43"/>
      <c r="AO275" s="43"/>
      <c r="AP275" s="43"/>
      <c r="AQ275" s="43">
        <f t="shared" si="28"/>
        <v>0</v>
      </c>
      <c r="AR275" s="20">
        <f t="shared" si="31"/>
        <v>102</v>
      </c>
      <c r="AS275" s="74">
        <f t="shared" si="30"/>
        <v>0</v>
      </c>
      <c r="AT275" s="5"/>
      <c r="AU275" s="5"/>
      <c r="AV275" s="5"/>
    </row>
    <row r="276" spans="1:48" ht="16.5" customHeight="1" x14ac:dyDescent="0.3">
      <c r="A276" s="98"/>
      <c r="B276" s="97" t="s">
        <v>73</v>
      </c>
      <c r="C276" s="68" t="s">
        <v>93</v>
      </c>
      <c r="D276" s="79"/>
      <c r="E276" s="42"/>
      <c r="F276" s="42"/>
      <c r="G276" s="42"/>
      <c r="H276" s="42"/>
      <c r="I276" s="42"/>
      <c r="J276" s="42"/>
      <c r="K276" s="52" t="s">
        <v>66</v>
      </c>
      <c r="L276" s="42"/>
      <c r="M276" s="42"/>
      <c r="N276" s="42"/>
      <c r="O276" s="42"/>
      <c r="P276" s="42"/>
      <c r="Q276" s="42"/>
      <c r="R276" s="42"/>
      <c r="S276" s="52" t="s">
        <v>66</v>
      </c>
      <c r="T276" s="5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3"/>
      <c r="AN276" s="43"/>
      <c r="AO276" s="43"/>
      <c r="AP276" s="43"/>
      <c r="AQ276" s="43">
        <f t="shared" si="28"/>
        <v>0</v>
      </c>
      <c r="AR276" s="20">
        <f t="shared" si="31"/>
        <v>102</v>
      </c>
      <c r="AS276" s="74">
        <f t="shared" si="30"/>
        <v>0</v>
      </c>
      <c r="AT276" s="5"/>
      <c r="AU276" s="5"/>
      <c r="AV276" s="5"/>
    </row>
    <row r="277" spans="1:48" ht="14.25" customHeight="1" x14ac:dyDescent="0.3">
      <c r="A277" s="98"/>
      <c r="B277" s="98"/>
      <c r="C277" s="68" t="s">
        <v>94</v>
      </c>
      <c r="D277" s="79"/>
      <c r="E277" s="42"/>
      <c r="F277" s="42"/>
      <c r="G277" s="42"/>
      <c r="H277" s="42"/>
      <c r="I277" s="42"/>
      <c r="J277" s="42"/>
      <c r="K277" s="52" t="s">
        <v>66</v>
      </c>
      <c r="L277" s="42"/>
      <c r="M277" s="42"/>
      <c r="N277" s="42"/>
      <c r="O277" s="42"/>
      <c r="P277" s="42"/>
      <c r="Q277" s="42"/>
      <c r="R277" s="42"/>
      <c r="S277" s="52" t="s">
        <v>66</v>
      </c>
      <c r="T277" s="5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3"/>
      <c r="AN277" s="43"/>
      <c r="AO277" s="43"/>
      <c r="AP277" s="43"/>
      <c r="AQ277" s="43">
        <f t="shared" si="28"/>
        <v>0</v>
      </c>
      <c r="AR277" s="20">
        <f t="shared" si="31"/>
        <v>102</v>
      </c>
      <c r="AS277" s="74">
        <f t="shared" si="30"/>
        <v>0</v>
      </c>
      <c r="AT277" s="5"/>
      <c r="AU277" s="5"/>
      <c r="AV277" s="5"/>
    </row>
    <row r="278" spans="1:48" ht="12.75" customHeight="1" x14ac:dyDescent="0.3">
      <c r="A278" s="98"/>
      <c r="B278" s="98"/>
      <c r="C278" s="68" t="s">
        <v>95</v>
      </c>
      <c r="D278" s="79"/>
      <c r="E278" s="42"/>
      <c r="F278" s="42"/>
      <c r="G278" s="42"/>
      <c r="H278" s="42"/>
      <c r="I278" s="42"/>
      <c r="J278" s="42"/>
      <c r="K278" s="52" t="s">
        <v>66</v>
      </c>
      <c r="L278" s="42"/>
      <c r="M278" s="42"/>
      <c r="N278" s="42"/>
      <c r="O278" s="42"/>
      <c r="P278" s="42"/>
      <c r="Q278" s="42"/>
      <c r="R278" s="42"/>
      <c r="S278" s="52" t="s">
        <v>66</v>
      </c>
      <c r="T278" s="5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3"/>
      <c r="AN278" s="43"/>
      <c r="AO278" s="43"/>
      <c r="AP278" s="43"/>
      <c r="AQ278" s="43">
        <f t="shared" si="28"/>
        <v>0</v>
      </c>
      <c r="AR278" s="20">
        <f t="shared" si="31"/>
        <v>102</v>
      </c>
      <c r="AS278" s="74">
        <f t="shared" si="30"/>
        <v>0</v>
      </c>
      <c r="AT278" s="5"/>
      <c r="AU278" s="5"/>
      <c r="AV278" s="5"/>
    </row>
    <row r="279" spans="1:48" ht="12.75" customHeight="1" x14ac:dyDescent="0.3">
      <c r="A279" s="98"/>
      <c r="B279" s="98"/>
      <c r="C279" s="68" t="s">
        <v>96</v>
      </c>
      <c r="D279" s="79"/>
      <c r="E279" s="42"/>
      <c r="F279" s="42"/>
      <c r="G279" s="42"/>
      <c r="H279" s="42"/>
      <c r="I279" s="42"/>
      <c r="J279" s="42"/>
      <c r="K279" s="52" t="s">
        <v>66</v>
      </c>
      <c r="L279" s="42"/>
      <c r="M279" s="42"/>
      <c r="N279" s="42"/>
      <c r="O279" s="42"/>
      <c r="P279" s="42"/>
      <c r="Q279" s="42"/>
      <c r="R279" s="42"/>
      <c r="S279" s="52" t="s">
        <v>66</v>
      </c>
      <c r="T279" s="5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3"/>
      <c r="AN279" s="43"/>
      <c r="AO279" s="43"/>
      <c r="AP279" s="43"/>
      <c r="AQ279" s="43">
        <f t="shared" si="28"/>
        <v>0</v>
      </c>
      <c r="AR279" s="20">
        <f t="shared" si="31"/>
        <v>102</v>
      </c>
      <c r="AS279" s="74">
        <f t="shared" si="30"/>
        <v>0</v>
      </c>
      <c r="AT279" s="5"/>
      <c r="AU279" s="5"/>
      <c r="AV279" s="5"/>
    </row>
    <row r="280" spans="1:48" ht="14.25" customHeight="1" x14ac:dyDescent="0.3">
      <c r="A280" s="98"/>
      <c r="B280" s="98"/>
      <c r="C280" s="68" t="s">
        <v>97</v>
      </c>
      <c r="D280" s="79"/>
      <c r="E280" s="42"/>
      <c r="F280" s="42"/>
      <c r="G280" s="42"/>
      <c r="H280" s="42"/>
      <c r="I280" s="42"/>
      <c r="J280" s="42"/>
      <c r="K280" s="52" t="s">
        <v>66</v>
      </c>
      <c r="L280" s="42"/>
      <c r="M280" s="42"/>
      <c r="N280" s="42"/>
      <c r="O280" s="42"/>
      <c r="P280" s="42"/>
      <c r="Q280" s="42"/>
      <c r="R280" s="42"/>
      <c r="S280" s="52" t="s">
        <v>66</v>
      </c>
      <c r="T280" s="5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3"/>
      <c r="AN280" s="43"/>
      <c r="AO280" s="43"/>
      <c r="AP280" s="43"/>
      <c r="AQ280" s="43">
        <f t="shared" si="28"/>
        <v>0</v>
      </c>
      <c r="AR280" s="20">
        <f t="shared" si="31"/>
        <v>102</v>
      </c>
      <c r="AS280" s="74">
        <f t="shared" si="30"/>
        <v>0</v>
      </c>
      <c r="AT280" s="5"/>
      <c r="AU280" s="5"/>
      <c r="AV280" s="5"/>
    </row>
    <row r="281" spans="1:48" ht="14.25" customHeight="1" x14ac:dyDescent="0.3">
      <c r="A281" s="98"/>
      <c r="B281" s="99"/>
      <c r="C281" s="68" t="s">
        <v>98</v>
      </c>
      <c r="D281" s="79"/>
      <c r="E281" s="42"/>
      <c r="F281" s="42"/>
      <c r="G281" s="42"/>
      <c r="H281" s="42"/>
      <c r="I281" s="42"/>
      <c r="J281" s="42"/>
      <c r="K281" s="52" t="s">
        <v>66</v>
      </c>
      <c r="L281" s="42"/>
      <c r="M281" s="42"/>
      <c r="N281" s="42"/>
      <c r="O281" s="42"/>
      <c r="P281" s="42"/>
      <c r="Q281" s="42"/>
      <c r="R281" s="42"/>
      <c r="S281" s="52" t="s">
        <v>66</v>
      </c>
      <c r="T281" s="59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3"/>
      <c r="AJ281" s="43"/>
      <c r="AK281" s="42"/>
      <c r="AL281" s="42"/>
      <c r="AM281" s="43"/>
      <c r="AN281" s="43"/>
      <c r="AO281" s="43"/>
      <c r="AP281" s="43"/>
      <c r="AQ281" s="43">
        <f t="shared" si="28"/>
        <v>0</v>
      </c>
      <c r="AR281" s="20">
        <f t="shared" si="31"/>
        <v>102</v>
      </c>
      <c r="AS281" s="74">
        <f t="shared" si="30"/>
        <v>0</v>
      </c>
      <c r="AT281" s="5"/>
      <c r="AU281" s="5"/>
      <c r="AV281" s="5"/>
    </row>
    <row r="282" spans="1:48" ht="27" customHeight="1" x14ac:dyDescent="0.3">
      <c r="A282" s="98"/>
      <c r="B282" s="97" t="s">
        <v>100</v>
      </c>
      <c r="C282" s="68" t="s">
        <v>93</v>
      </c>
      <c r="D282" s="80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52" t="s">
        <v>66</v>
      </c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3"/>
      <c r="AJ282" s="43"/>
      <c r="AK282" s="42"/>
      <c r="AL282" s="42"/>
      <c r="AM282" s="43"/>
      <c r="AN282" s="43"/>
      <c r="AO282" s="43"/>
      <c r="AP282" s="43"/>
      <c r="AQ282" s="43">
        <f t="shared" si="28"/>
        <v>0</v>
      </c>
      <c r="AR282" s="81">
        <v>34</v>
      </c>
      <c r="AS282" s="74">
        <f t="shared" si="30"/>
        <v>0</v>
      </c>
      <c r="AT282" s="5"/>
      <c r="AU282" s="5"/>
      <c r="AV282" s="5"/>
    </row>
    <row r="283" spans="1:48" ht="27" customHeight="1" x14ac:dyDescent="0.3">
      <c r="A283" s="98"/>
      <c r="B283" s="98"/>
      <c r="C283" s="68" t="s">
        <v>94</v>
      </c>
      <c r="D283" s="80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52" t="s">
        <v>66</v>
      </c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3"/>
      <c r="AJ283" s="43"/>
      <c r="AK283" s="42"/>
      <c r="AL283" s="42"/>
      <c r="AM283" s="43"/>
      <c r="AN283" s="43"/>
      <c r="AO283" s="43"/>
      <c r="AP283" s="43"/>
      <c r="AQ283" s="43">
        <f t="shared" si="28"/>
        <v>0</v>
      </c>
      <c r="AR283" s="81">
        <v>34</v>
      </c>
      <c r="AS283" s="74">
        <f t="shared" si="30"/>
        <v>0</v>
      </c>
      <c r="AT283" s="5"/>
      <c r="AU283" s="5"/>
      <c r="AV283" s="5"/>
    </row>
    <row r="284" spans="1:48" ht="27" customHeight="1" x14ac:dyDescent="0.3">
      <c r="A284" s="98"/>
      <c r="B284" s="98"/>
      <c r="C284" s="68" t="s">
        <v>95</v>
      </c>
      <c r="D284" s="80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52" t="s">
        <v>66</v>
      </c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3"/>
      <c r="AJ284" s="43"/>
      <c r="AK284" s="42"/>
      <c r="AL284" s="42"/>
      <c r="AM284" s="43"/>
      <c r="AN284" s="43"/>
      <c r="AO284" s="43"/>
      <c r="AP284" s="43"/>
      <c r="AQ284" s="43">
        <f t="shared" si="28"/>
        <v>0</v>
      </c>
      <c r="AR284" s="81">
        <v>34</v>
      </c>
      <c r="AS284" s="74">
        <f t="shared" si="30"/>
        <v>0</v>
      </c>
      <c r="AT284" s="5"/>
      <c r="AU284" s="5"/>
      <c r="AV284" s="5"/>
    </row>
    <row r="285" spans="1:48" ht="27" customHeight="1" x14ac:dyDescent="0.3">
      <c r="A285" s="98"/>
      <c r="B285" s="98"/>
      <c r="C285" s="68" t="s">
        <v>96</v>
      </c>
      <c r="D285" s="80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52" t="s">
        <v>66</v>
      </c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3"/>
      <c r="AJ285" s="43"/>
      <c r="AK285" s="42"/>
      <c r="AL285" s="42"/>
      <c r="AM285" s="43"/>
      <c r="AN285" s="43"/>
      <c r="AO285" s="43"/>
      <c r="AP285" s="43"/>
      <c r="AQ285" s="43">
        <f t="shared" si="28"/>
        <v>0</v>
      </c>
      <c r="AR285" s="81">
        <v>34</v>
      </c>
      <c r="AS285" s="74">
        <f t="shared" si="30"/>
        <v>0</v>
      </c>
      <c r="AT285" s="5"/>
      <c r="AU285" s="5"/>
      <c r="AV285" s="5"/>
    </row>
    <row r="286" spans="1:48" ht="27" customHeight="1" x14ac:dyDescent="0.3">
      <c r="A286" s="98"/>
      <c r="B286" s="98"/>
      <c r="C286" s="68" t="s">
        <v>97</v>
      </c>
      <c r="D286" s="80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52" t="s">
        <v>66</v>
      </c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3"/>
      <c r="AJ286" s="43"/>
      <c r="AK286" s="42"/>
      <c r="AL286" s="42"/>
      <c r="AM286" s="43"/>
      <c r="AN286" s="43"/>
      <c r="AO286" s="43"/>
      <c r="AP286" s="43"/>
      <c r="AQ286" s="43">
        <f t="shared" si="28"/>
        <v>0</v>
      </c>
      <c r="AR286" s="81">
        <v>34</v>
      </c>
      <c r="AS286" s="74">
        <f t="shared" si="30"/>
        <v>0</v>
      </c>
      <c r="AT286" s="5"/>
      <c r="AU286" s="5"/>
      <c r="AV286" s="5"/>
    </row>
    <row r="287" spans="1:48" ht="27" customHeight="1" x14ac:dyDescent="0.3">
      <c r="A287" s="98"/>
      <c r="B287" s="99"/>
      <c r="C287" s="68" t="s">
        <v>98</v>
      </c>
      <c r="D287" s="80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52" t="s">
        <v>66</v>
      </c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3"/>
      <c r="AJ287" s="43"/>
      <c r="AK287" s="42"/>
      <c r="AL287" s="42"/>
      <c r="AM287" s="43"/>
      <c r="AN287" s="43"/>
      <c r="AO287" s="43"/>
      <c r="AP287" s="43"/>
      <c r="AQ287" s="43">
        <f t="shared" si="28"/>
        <v>0</v>
      </c>
      <c r="AR287" s="81">
        <v>34</v>
      </c>
      <c r="AS287" s="74">
        <f t="shared" si="30"/>
        <v>0</v>
      </c>
      <c r="AT287" s="5"/>
      <c r="AU287" s="5"/>
      <c r="AV287" s="5"/>
    </row>
    <row r="288" spans="1:48" ht="18.75" customHeight="1" x14ac:dyDescent="0.3">
      <c r="A288" s="98"/>
      <c r="B288" s="97" t="s">
        <v>54</v>
      </c>
      <c r="C288" s="68" t="s">
        <v>93</v>
      </c>
      <c r="D288" s="44"/>
      <c r="E288" s="42"/>
      <c r="F288" s="42"/>
      <c r="G288" s="42"/>
      <c r="H288" s="42"/>
      <c r="I288" s="42"/>
      <c r="J288" s="42"/>
      <c r="K288" s="42"/>
      <c r="L288" s="42"/>
      <c r="M288" s="42"/>
      <c r="N288" s="50" t="s">
        <v>76</v>
      </c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3"/>
      <c r="AJ288" s="43"/>
      <c r="AK288" s="42"/>
      <c r="AL288" s="42"/>
      <c r="AM288" s="43"/>
      <c r="AN288" s="43"/>
      <c r="AO288" s="43"/>
      <c r="AP288" s="43"/>
      <c r="AQ288" s="43">
        <f t="shared" si="28"/>
        <v>0</v>
      </c>
      <c r="AR288" s="20">
        <f t="shared" ref="AR288:AR293" si="32">34*5</f>
        <v>170</v>
      </c>
      <c r="AS288" s="74">
        <f t="shared" si="30"/>
        <v>0</v>
      </c>
      <c r="AT288" s="5"/>
      <c r="AU288" s="5"/>
      <c r="AV288" s="5"/>
    </row>
    <row r="289" spans="1:48" ht="15" customHeight="1" x14ac:dyDescent="0.3">
      <c r="A289" s="98"/>
      <c r="B289" s="98"/>
      <c r="C289" s="68" t="s">
        <v>94</v>
      </c>
      <c r="D289" s="44"/>
      <c r="E289" s="42"/>
      <c r="F289" s="42"/>
      <c r="G289" s="42"/>
      <c r="H289" s="42"/>
      <c r="I289" s="42"/>
      <c r="J289" s="42"/>
      <c r="K289" s="42"/>
      <c r="L289" s="42"/>
      <c r="M289" s="42"/>
      <c r="N289" s="50" t="s">
        <v>76</v>
      </c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3"/>
      <c r="AJ289" s="43"/>
      <c r="AK289" s="42"/>
      <c r="AL289" s="42"/>
      <c r="AM289" s="43"/>
      <c r="AN289" s="43"/>
      <c r="AO289" s="43"/>
      <c r="AP289" s="43"/>
      <c r="AQ289" s="43">
        <f t="shared" si="28"/>
        <v>0</v>
      </c>
      <c r="AR289" s="20">
        <f t="shared" si="32"/>
        <v>170</v>
      </c>
      <c r="AS289" s="74">
        <f t="shared" si="30"/>
        <v>0</v>
      </c>
      <c r="AT289" s="5"/>
      <c r="AU289" s="5"/>
      <c r="AV289" s="5"/>
    </row>
    <row r="290" spans="1:48" ht="15.75" customHeight="1" x14ac:dyDescent="0.3">
      <c r="A290" s="98"/>
      <c r="B290" s="98"/>
      <c r="C290" s="68" t="s">
        <v>95</v>
      </c>
      <c r="D290" s="44"/>
      <c r="E290" s="42"/>
      <c r="F290" s="42"/>
      <c r="G290" s="42"/>
      <c r="H290" s="42"/>
      <c r="I290" s="42"/>
      <c r="J290" s="42"/>
      <c r="K290" s="42"/>
      <c r="L290" s="42"/>
      <c r="M290" s="42"/>
      <c r="N290" s="50" t="s">
        <v>76</v>
      </c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3"/>
      <c r="AJ290" s="43"/>
      <c r="AK290" s="42"/>
      <c r="AL290" s="42"/>
      <c r="AM290" s="43"/>
      <c r="AN290" s="43"/>
      <c r="AO290" s="43"/>
      <c r="AP290" s="43"/>
      <c r="AQ290" s="43">
        <f t="shared" si="28"/>
        <v>0</v>
      </c>
      <c r="AR290" s="20">
        <f t="shared" si="32"/>
        <v>170</v>
      </c>
      <c r="AS290" s="74">
        <f t="shared" si="30"/>
        <v>0</v>
      </c>
      <c r="AT290" s="5"/>
      <c r="AU290" s="5"/>
      <c r="AV290" s="5"/>
    </row>
    <row r="291" spans="1:48" ht="15" customHeight="1" x14ac:dyDescent="0.3">
      <c r="A291" s="98"/>
      <c r="B291" s="98"/>
      <c r="C291" s="68" t="s">
        <v>96</v>
      </c>
      <c r="D291" s="44"/>
      <c r="E291" s="42"/>
      <c r="F291" s="42"/>
      <c r="G291" s="42"/>
      <c r="H291" s="42"/>
      <c r="I291" s="42"/>
      <c r="J291" s="42"/>
      <c r="K291" s="42"/>
      <c r="L291" s="42"/>
      <c r="M291" s="42"/>
      <c r="N291" s="50" t="s">
        <v>76</v>
      </c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3"/>
      <c r="AJ291" s="43"/>
      <c r="AK291" s="42"/>
      <c r="AL291" s="42"/>
      <c r="AM291" s="43"/>
      <c r="AN291" s="43"/>
      <c r="AO291" s="43"/>
      <c r="AP291" s="43"/>
      <c r="AQ291" s="43">
        <f t="shared" si="28"/>
        <v>0</v>
      </c>
      <c r="AR291" s="20">
        <f t="shared" si="32"/>
        <v>170</v>
      </c>
      <c r="AS291" s="74">
        <f t="shared" si="30"/>
        <v>0</v>
      </c>
      <c r="AT291" s="5"/>
      <c r="AU291" s="5"/>
      <c r="AV291" s="5"/>
    </row>
    <row r="292" spans="1:48" ht="17.25" customHeight="1" x14ac:dyDescent="0.3">
      <c r="A292" s="98"/>
      <c r="B292" s="98"/>
      <c r="C292" s="68" t="s">
        <v>97</v>
      </c>
      <c r="D292" s="44"/>
      <c r="E292" s="42"/>
      <c r="F292" s="42"/>
      <c r="G292" s="42"/>
      <c r="H292" s="42"/>
      <c r="I292" s="42"/>
      <c r="J292" s="42"/>
      <c r="K292" s="42"/>
      <c r="L292" s="42"/>
      <c r="M292" s="42"/>
      <c r="N292" s="50" t="s">
        <v>76</v>
      </c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3"/>
      <c r="AJ292" s="43"/>
      <c r="AK292" s="42"/>
      <c r="AL292" s="42"/>
      <c r="AM292" s="43"/>
      <c r="AN292" s="43"/>
      <c r="AO292" s="43"/>
      <c r="AP292" s="43"/>
      <c r="AQ292" s="43">
        <f t="shared" si="28"/>
        <v>0</v>
      </c>
      <c r="AR292" s="20">
        <f t="shared" si="32"/>
        <v>170</v>
      </c>
      <c r="AS292" s="74">
        <f t="shared" si="30"/>
        <v>0</v>
      </c>
      <c r="AT292" s="5"/>
      <c r="AU292" s="5"/>
      <c r="AV292" s="5"/>
    </row>
    <row r="293" spans="1:48" ht="13.5" customHeight="1" x14ac:dyDescent="0.3">
      <c r="A293" s="98"/>
      <c r="B293" s="99"/>
      <c r="C293" s="68" t="s">
        <v>98</v>
      </c>
      <c r="D293" s="44"/>
      <c r="E293" s="42"/>
      <c r="F293" s="42"/>
      <c r="G293" s="42"/>
      <c r="H293" s="42"/>
      <c r="I293" s="42"/>
      <c r="J293" s="42"/>
      <c r="K293" s="42"/>
      <c r="L293" s="42"/>
      <c r="M293" s="42"/>
      <c r="N293" s="50" t="s">
        <v>76</v>
      </c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3"/>
      <c r="AJ293" s="43"/>
      <c r="AK293" s="42"/>
      <c r="AL293" s="42"/>
      <c r="AM293" s="43"/>
      <c r="AN293" s="43"/>
      <c r="AO293" s="43"/>
      <c r="AP293" s="43"/>
      <c r="AQ293" s="43">
        <f t="shared" si="28"/>
        <v>0</v>
      </c>
      <c r="AR293" s="20">
        <f t="shared" si="32"/>
        <v>170</v>
      </c>
      <c r="AS293" s="74">
        <f t="shared" si="30"/>
        <v>0</v>
      </c>
      <c r="AT293" s="5"/>
      <c r="AU293" s="5"/>
      <c r="AV293" s="5"/>
    </row>
    <row r="294" spans="1:48" ht="21" customHeight="1" x14ac:dyDescent="0.3">
      <c r="A294" s="98"/>
      <c r="B294" s="97" t="s">
        <v>101</v>
      </c>
      <c r="C294" s="68" t="s">
        <v>93</v>
      </c>
      <c r="D294" s="44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3"/>
      <c r="AJ294" s="43"/>
      <c r="AK294" s="42"/>
      <c r="AL294" s="42"/>
      <c r="AM294" s="43"/>
      <c r="AN294" s="43"/>
      <c r="AO294" s="43"/>
      <c r="AP294" s="43"/>
      <c r="AQ294" s="43">
        <f t="shared" si="28"/>
        <v>0</v>
      </c>
      <c r="AR294" s="20">
        <f t="shared" ref="AR294:AR299" si="33">34*3</f>
        <v>102</v>
      </c>
      <c r="AS294" s="74">
        <f t="shared" si="30"/>
        <v>0</v>
      </c>
      <c r="AT294" s="5"/>
      <c r="AU294" s="5"/>
      <c r="AV294" s="5"/>
    </row>
    <row r="295" spans="1:48" ht="18.75" customHeight="1" x14ac:dyDescent="0.3">
      <c r="A295" s="98"/>
      <c r="B295" s="98"/>
      <c r="C295" s="68" t="s">
        <v>94</v>
      </c>
      <c r="D295" s="75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3"/>
      <c r="AJ295" s="43"/>
      <c r="AK295" s="42"/>
      <c r="AL295" s="42"/>
      <c r="AM295" s="43"/>
      <c r="AN295" s="43"/>
      <c r="AO295" s="43"/>
      <c r="AP295" s="43"/>
      <c r="AQ295" s="43">
        <f t="shared" si="28"/>
        <v>0</v>
      </c>
      <c r="AR295" s="20">
        <f t="shared" si="33"/>
        <v>102</v>
      </c>
      <c r="AS295" s="74">
        <f t="shared" si="30"/>
        <v>0</v>
      </c>
      <c r="AT295" s="5"/>
      <c r="AU295" s="5"/>
      <c r="AV295" s="5"/>
    </row>
    <row r="296" spans="1:48" ht="18.75" customHeight="1" x14ac:dyDescent="0.3">
      <c r="A296" s="98"/>
      <c r="B296" s="98"/>
      <c r="C296" s="68" t="s">
        <v>95</v>
      </c>
      <c r="D296" s="75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3"/>
      <c r="AJ296" s="43"/>
      <c r="AK296" s="42"/>
      <c r="AL296" s="42"/>
      <c r="AM296" s="43"/>
      <c r="AN296" s="43"/>
      <c r="AO296" s="43"/>
      <c r="AP296" s="43"/>
      <c r="AQ296" s="43">
        <f t="shared" si="28"/>
        <v>0</v>
      </c>
      <c r="AR296" s="20">
        <f t="shared" si="33"/>
        <v>102</v>
      </c>
      <c r="AS296" s="74">
        <f t="shared" si="30"/>
        <v>0</v>
      </c>
      <c r="AT296" s="5"/>
      <c r="AU296" s="5"/>
      <c r="AV296" s="5"/>
    </row>
    <row r="297" spans="1:48" ht="18.75" customHeight="1" x14ac:dyDescent="0.3">
      <c r="A297" s="98"/>
      <c r="B297" s="98"/>
      <c r="C297" s="68" t="s">
        <v>96</v>
      </c>
      <c r="D297" s="75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3"/>
      <c r="AJ297" s="43"/>
      <c r="AK297" s="42"/>
      <c r="AL297" s="42"/>
      <c r="AM297" s="43"/>
      <c r="AN297" s="43"/>
      <c r="AO297" s="43"/>
      <c r="AP297" s="43"/>
      <c r="AQ297" s="43">
        <f t="shared" si="28"/>
        <v>0</v>
      </c>
      <c r="AR297" s="20">
        <f t="shared" si="33"/>
        <v>102</v>
      </c>
      <c r="AS297" s="74">
        <f t="shared" si="30"/>
        <v>0</v>
      </c>
      <c r="AT297" s="5"/>
      <c r="AU297" s="5"/>
      <c r="AV297" s="5"/>
    </row>
    <row r="298" spans="1:48" ht="18.75" customHeight="1" x14ac:dyDescent="0.3">
      <c r="A298" s="98"/>
      <c r="B298" s="98"/>
      <c r="C298" s="68" t="s">
        <v>97</v>
      </c>
      <c r="D298" s="75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3"/>
      <c r="AJ298" s="43"/>
      <c r="AK298" s="42"/>
      <c r="AL298" s="42"/>
      <c r="AM298" s="43"/>
      <c r="AN298" s="43"/>
      <c r="AO298" s="43"/>
      <c r="AP298" s="43"/>
      <c r="AQ298" s="43">
        <f t="shared" si="28"/>
        <v>0</v>
      </c>
      <c r="AR298" s="20">
        <f t="shared" si="33"/>
        <v>102</v>
      </c>
      <c r="AS298" s="74">
        <f t="shared" si="30"/>
        <v>0</v>
      </c>
      <c r="AT298" s="5"/>
      <c r="AU298" s="5"/>
      <c r="AV298" s="5"/>
    </row>
    <row r="299" spans="1:48" ht="18" customHeight="1" x14ac:dyDescent="0.3">
      <c r="A299" s="98"/>
      <c r="B299" s="99"/>
      <c r="C299" s="68" t="s">
        <v>98</v>
      </c>
      <c r="D299" s="44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20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3"/>
      <c r="AJ299" s="43"/>
      <c r="AK299" s="42"/>
      <c r="AL299" s="42"/>
      <c r="AM299" s="43"/>
      <c r="AN299" s="43"/>
      <c r="AO299" s="43"/>
      <c r="AP299" s="43"/>
      <c r="AQ299" s="43">
        <f t="shared" si="28"/>
        <v>0</v>
      </c>
      <c r="AR299" s="20">
        <f t="shared" si="33"/>
        <v>102</v>
      </c>
      <c r="AS299" s="74">
        <f t="shared" si="30"/>
        <v>0</v>
      </c>
      <c r="AT299" s="5"/>
      <c r="AU299" s="5"/>
      <c r="AV299" s="5"/>
    </row>
    <row r="300" spans="1:48" ht="18.75" customHeight="1" x14ac:dyDescent="0.3">
      <c r="A300" s="98"/>
      <c r="B300" s="97" t="s">
        <v>102</v>
      </c>
      <c r="C300" s="68" t="s">
        <v>93</v>
      </c>
      <c r="D300" s="44"/>
      <c r="E300" s="42"/>
      <c r="F300" s="57"/>
      <c r="G300" s="42"/>
      <c r="H300" s="42"/>
      <c r="I300" s="42"/>
      <c r="J300" s="52" t="s">
        <v>72</v>
      </c>
      <c r="K300" s="57"/>
      <c r="L300" s="42"/>
      <c r="M300" s="42"/>
      <c r="N300" s="57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20"/>
      <c r="AH300" s="42"/>
      <c r="AI300" s="42"/>
      <c r="AJ300" s="43"/>
      <c r="AK300" s="42"/>
      <c r="AL300" s="42"/>
      <c r="AM300" s="43"/>
      <c r="AN300" s="43"/>
      <c r="AO300" s="43"/>
      <c r="AP300" s="43"/>
      <c r="AQ300" s="43">
        <f t="shared" si="28"/>
        <v>0</v>
      </c>
      <c r="AR300" s="20">
        <f t="shared" ref="AR300:AR320" si="34">34*1</f>
        <v>34</v>
      </c>
      <c r="AS300" s="74">
        <f t="shared" si="30"/>
        <v>0</v>
      </c>
      <c r="AT300" s="5"/>
      <c r="AU300" s="5"/>
      <c r="AV300" s="5"/>
    </row>
    <row r="301" spans="1:48" ht="17.25" customHeight="1" x14ac:dyDescent="0.3">
      <c r="A301" s="98"/>
      <c r="B301" s="98"/>
      <c r="C301" s="68" t="s">
        <v>94</v>
      </c>
      <c r="D301" s="44"/>
      <c r="E301" s="42"/>
      <c r="F301" s="42"/>
      <c r="G301" s="42"/>
      <c r="H301" s="42"/>
      <c r="I301" s="42"/>
      <c r="J301" s="52" t="s">
        <v>72</v>
      </c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20"/>
      <c r="AK301" s="42"/>
      <c r="AL301" s="42"/>
      <c r="AM301" s="43"/>
      <c r="AN301" s="43"/>
      <c r="AO301" s="43"/>
      <c r="AP301" s="43"/>
      <c r="AQ301" s="43">
        <f t="shared" si="28"/>
        <v>0</v>
      </c>
      <c r="AR301" s="20">
        <f t="shared" si="34"/>
        <v>34</v>
      </c>
      <c r="AS301" s="74">
        <f t="shared" si="30"/>
        <v>0</v>
      </c>
      <c r="AT301" s="5"/>
      <c r="AU301" s="5"/>
      <c r="AV301" s="5"/>
    </row>
    <row r="302" spans="1:48" ht="15.75" customHeight="1" x14ac:dyDescent="0.3">
      <c r="A302" s="98"/>
      <c r="B302" s="98"/>
      <c r="C302" s="68" t="s">
        <v>95</v>
      </c>
      <c r="D302" s="44"/>
      <c r="E302" s="42"/>
      <c r="F302" s="42"/>
      <c r="G302" s="42"/>
      <c r="H302" s="42"/>
      <c r="I302" s="42"/>
      <c r="J302" s="52" t="s">
        <v>72</v>
      </c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20"/>
      <c r="AK302" s="42"/>
      <c r="AL302" s="42"/>
      <c r="AM302" s="43"/>
      <c r="AN302" s="43"/>
      <c r="AO302" s="43"/>
      <c r="AP302" s="43"/>
      <c r="AQ302" s="43">
        <f t="shared" si="28"/>
        <v>0</v>
      </c>
      <c r="AR302" s="20">
        <f t="shared" si="34"/>
        <v>34</v>
      </c>
      <c r="AS302" s="74">
        <f t="shared" si="30"/>
        <v>0</v>
      </c>
      <c r="AT302" s="5"/>
      <c r="AU302" s="5"/>
      <c r="AV302" s="5"/>
    </row>
    <row r="303" spans="1:48" ht="19.5" customHeight="1" x14ac:dyDescent="0.3">
      <c r="A303" s="98"/>
      <c r="B303" s="98"/>
      <c r="C303" s="68" t="s">
        <v>96</v>
      </c>
      <c r="D303" s="44"/>
      <c r="E303" s="42"/>
      <c r="F303" s="42"/>
      <c r="G303" s="42"/>
      <c r="H303" s="42"/>
      <c r="I303" s="42"/>
      <c r="J303" s="52" t="s">
        <v>72</v>
      </c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20"/>
      <c r="AK303" s="42"/>
      <c r="AL303" s="42"/>
      <c r="AM303" s="43"/>
      <c r="AN303" s="43"/>
      <c r="AO303" s="43"/>
      <c r="AP303" s="43"/>
      <c r="AQ303" s="43">
        <f t="shared" si="28"/>
        <v>0</v>
      </c>
      <c r="AR303" s="20">
        <f t="shared" si="34"/>
        <v>34</v>
      </c>
      <c r="AS303" s="74">
        <f t="shared" si="30"/>
        <v>0</v>
      </c>
      <c r="AT303" s="5"/>
      <c r="AU303" s="5"/>
      <c r="AV303" s="5"/>
    </row>
    <row r="304" spans="1:48" ht="18" customHeight="1" x14ac:dyDescent="0.3">
      <c r="A304" s="98"/>
      <c r="B304" s="98"/>
      <c r="C304" s="68" t="s">
        <v>97</v>
      </c>
      <c r="D304" s="44"/>
      <c r="E304" s="42"/>
      <c r="F304" s="42"/>
      <c r="G304" s="42"/>
      <c r="H304" s="42"/>
      <c r="I304" s="42"/>
      <c r="J304" s="52" t="s">
        <v>72</v>
      </c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20"/>
      <c r="AK304" s="42"/>
      <c r="AL304" s="42"/>
      <c r="AM304" s="43"/>
      <c r="AN304" s="43"/>
      <c r="AO304" s="43"/>
      <c r="AP304" s="43"/>
      <c r="AQ304" s="43">
        <f t="shared" si="28"/>
        <v>0</v>
      </c>
      <c r="AR304" s="20">
        <f t="shared" si="34"/>
        <v>34</v>
      </c>
      <c r="AS304" s="74">
        <f t="shared" si="30"/>
        <v>0</v>
      </c>
      <c r="AT304" s="5"/>
      <c r="AU304" s="5"/>
      <c r="AV304" s="5"/>
    </row>
    <row r="305" spans="1:48" ht="12.75" customHeight="1" x14ac:dyDescent="0.3">
      <c r="A305" s="98"/>
      <c r="B305" s="99"/>
      <c r="C305" s="68" t="s">
        <v>98</v>
      </c>
      <c r="D305" s="44"/>
      <c r="E305" s="42"/>
      <c r="F305" s="42"/>
      <c r="G305" s="42"/>
      <c r="H305" s="42"/>
      <c r="I305" s="42"/>
      <c r="J305" s="52" t="s">
        <v>72</v>
      </c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20"/>
      <c r="AJ305" s="42"/>
      <c r="AK305" s="42"/>
      <c r="AL305" s="42"/>
      <c r="AM305" s="43"/>
      <c r="AN305" s="43"/>
      <c r="AO305" s="43"/>
      <c r="AP305" s="43"/>
      <c r="AQ305" s="43">
        <f t="shared" si="28"/>
        <v>0</v>
      </c>
      <c r="AR305" s="20">
        <f t="shared" si="34"/>
        <v>34</v>
      </c>
      <c r="AS305" s="74">
        <f t="shared" si="30"/>
        <v>0</v>
      </c>
      <c r="AT305" s="5"/>
      <c r="AU305" s="5"/>
      <c r="AV305" s="5"/>
    </row>
    <row r="306" spans="1:48" ht="18" customHeight="1" x14ac:dyDescent="0.3">
      <c r="A306" s="98"/>
      <c r="B306" s="97" t="s">
        <v>103</v>
      </c>
      <c r="C306" s="68" t="s">
        <v>93</v>
      </c>
      <c r="D306" s="75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20"/>
      <c r="AG306" s="20"/>
      <c r="AH306" s="42"/>
      <c r="AI306" s="42"/>
      <c r="AJ306" s="43"/>
      <c r="AK306" s="20"/>
      <c r="AL306" s="42"/>
      <c r="AM306" s="43"/>
      <c r="AN306" s="43"/>
      <c r="AO306" s="43"/>
      <c r="AP306" s="43"/>
      <c r="AQ306" s="43">
        <f t="shared" si="28"/>
        <v>0</v>
      </c>
      <c r="AR306" s="20">
        <f t="shared" si="34"/>
        <v>34</v>
      </c>
      <c r="AS306" s="74">
        <f t="shared" si="30"/>
        <v>0</v>
      </c>
      <c r="AT306" s="5"/>
      <c r="AU306" s="5"/>
      <c r="AV306" s="5"/>
    </row>
    <row r="307" spans="1:48" ht="15.75" customHeight="1" x14ac:dyDescent="0.3">
      <c r="A307" s="98"/>
      <c r="B307" s="98"/>
      <c r="C307" s="68" t="s">
        <v>94</v>
      </c>
      <c r="D307" s="75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20"/>
      <c r="AG307" s="20"/>
      <c r="AH307" s="42"/>
      <c r="AI307" s="42"/>
      <c r="AJ307" s="43"/>
      <c r="AK307" s="20"/>
      <c r="AL307" s="42"/>
      <c r="AM307" s="43"/>
      <c r="AN307" s="43"/>
      <c r="AO307" s="43"/>
      <c r="AP307" s="43"/>
      <c r="AQ307" s="43">
        <f t="shared" si="28"/>
        <v>0</v>
      </c>
      <c r="AR307" s="20">
        <f t="shared" si="34"/>
        <v>34</v>
      </c>
      <c r="AS307" s="74">
        <f t="shared" si="30"/>
        <v>0</v>
      </c>
      <c r="AT307" s="5"/>
      <c r="AU307" s="5"/>
      <c r="AV307" s="5"/>
    </row>
    <row r="308" spans="1:48" ht="15.75" customHeight="1" x14ac:dyDescent="0.3">
      <c r="A308" s="98"/>
      <c r="B308" s="99"/>
      <c r="C308" s="68" t="s">
        <v>95</v>
      </c>
      <c r="D308" s="75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20"/>
      <c r="AG308" s="20"/>
      <c r="AH308" s="42"/>
      <c r="AI308" s="42"/>
      <c r="AJ308" s="43"/>
      <c r="AK308" s="20"/>
      <c r="AL308" s="42"/>
      <c r="AM308" s="43"/>
      <c r="AN308" s="43"/>
      <c r="AO308" s="43"/>
      <c r="AP308" s="43"/>
      <c r="AQ308" s="43">
        <f t="shared" si="28"/>
        <v>0</v>
      </c>
      <c r="AR308" s="20">
        <f t="shared" si="34"/>
        <v>34</v>
      </c>
      <c r="AS308" s="74">
        <f t="shared" si="30"/>
        <v>0</v>
      </c>
      <c r="AT308" s="5"/>
      <c r="AU308" s="5"/>
      <c r="AV308" s="5"/>
    </row>
    <row r="309" spans="1:48" ht="18" customHeight="1" x14ac:dyDescent="0.3">
      <c r="A309" s="98"/>
      <c r="B309" s="97" t="s">
        <v>57</v>
      </c>
      <c r="C309" s="68" t="s">
        <v>93</v>
      </c>
      <c r="D309" s="75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20"/>
      <c r="AG309" s="20"/>
      <c r="AH309" s="42"/>
      <c r="AI309" s="42"/>
      <c r="AJ309" s="43"/>
      <c r="AK309" s="20"/>
      <c r="AL309" s="42"/>
      <c r="AM309" s="43"/>
      <c r="AN309" s="43"/>
      <c r="AO309" s="43"/>
      <c r="AP309" s="43"/>
      <c r="AQ309" s="43">
        <f t="shared" si="28"/>
        <v>0</v>
      </c>
      <c r="AR309" s="20">
        <f t="shared" si="34"/>
        <v>34</v>
      </c>
      <c r="AS309" s="74">
        <f t="shared" si="30"/>
        <v>0</v>
      </c>
      <c r="AT309" s="5"/>
      <c r="AU309" s="5"/>
      <c r="AV309" s="5"/>
    </row>
    <row r="310" spans="1:48" ht="14.25" customHeight="1" x14ac:dyDescent="0.3">
      <c r="A310" s="98"/>
      <c r="B310" s="98"/>
      <c r="C310" s="68" t="s">
        <v>94</v>
      </c>
      <c r="D310" s="75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20"/>
      <c r="AG310" s="20"/>
      <c r="AH310" s="42"/>
      <c r="AI310" s="42"/>
      <c r="AJ310" s="43"/>
      <c r="AK310" s="20"/>
      <c r="AL310" s="42"/>
      <c r="AM310" s="43"/>
      <c r="AN310" s="43"/>
      <c r="AO310" s="43"/>
      <c r="AP310" s="43"/>
      <c r="AQ310" s="43">
        <f t="shared" si="28"/>
        <v>0</v>
      </c>
      <c r="AR310" s="20">
        <f t="shared" si="34"/>
        <v>34</v>
      </c>
      <c r="AS310" s="74">
        <f t="shared" si="30"/>
        <v>0</v>
      </c>
      <c r="AT310" s="5"/>
      <c r="AU310" s="5"/>
      <c r="AV310" s="5"/>
    </row>
    <row r="311" spans="1:48" ht="14.25" customHeight="1" x14ac:dyDescent="0.3">
      <c r="A311" s="98"/>
      <c r="B311" s="98"/>
      <c r="C311" s="68" t="s">
        <v>95</v>
      </c>
      <c r="D311" s="75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20"/>
      <c r="AG311" s="20"/>
      <c r="AH311" s="42"/>
      <c r="AI311" s="42"/>
      <c r="AJ311" s="43"/>
      <c r="AK311" s="20"/>
      <c r="AL311" s="42"/>
      <c r="AM311" s="43"/>
      <c r="AN311" s="43"/>
      <c r="AO311" s="43"/>
      <c r="AP311" s="43"/>
      <c r="AQ311" s="43">
        <f t="shared" si="28"/>
        <v>0</v>
      </c>
      <c r="AR311" s="20">
        <f t="shared" si="34"/>
        <v>34</v>
      </c>
      <c r="AS311" s="74">
        <f t="shared" si="30"/>
        <v>0</v>
      </c>
      <c r="AT311" s="5"/>
      <c r="AU311" s="5"/>
      <c r="AV311" s="5"/>
    </row>
    <row r="312" spans="1:48" ht="14.25" customHeight="1" x14ac:dyDescent="0.3">
      <c r="A312" s="98"/>
      <c r="B312" s="98"/>
      <c r="C312" s="68" t="s">
        <v>96</v>
      </c>
      <c r="D312" s="75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20"/>
      <c r="AG312" s="20"/>
      <c r="AH312" s="42"/>
      <c r="AI312" s="42"/>
      <c r="AJ312" s="43"/>
      <c r="AK312" s="20"/>
      <c r="AL312" s="42"/>
      <c r="AM312" s="43"/>
      <c r="AN312" s="43"/>
      <c r="AO312" s="43"/>
      <c r="AP312" s="43"/>
      <c r="AQ312" s="43">
        <f t="shared" si="28"/>
        <v>0</v>
      </c>
      <c r="AR312" s="20">
        <f t="shared" si="34"/>
        <v>34</v>
      </c>
      <c r="AS312" s="74">
        <f t="shared" si="30"/>
        <v>0</v>
      </c>
      <c r="AT312" s="5"/>
      <c r="AU312" s="5"/>
      <c r="AV312" s="5"/>
    </row>
    <row r="313" spans="1:48" ht="14.25" customHeight="1" x14ac:dyDescent="0.3">
      <c r="A313" s="98"/>
      <c r="B313" s="98"/>
      <c r="C313" s="68" t="s">
        <v>97</v>
      </c>
      <c r="D313" s="75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20"/>
      <c r="AG313" s="20"/>
      <c r="AH313" s="42"/>
      <c r="AI313" s="42"/>
      <c r="AJ313" s="43"/>
      <c r="AK313" s="20"/>
      <c r="AL313" s="42"/>
      <c r="AM313" s="43"/>
      <c r="AN313" s="43"/>
      <c r="AO313" s="43"/>
      <c r="AP313" s="43"/>
      <c r="AQ313" s="43">
        <f t="shared" si="28"/>
        <v>0</v>
      </c>
      <c r="AR313" s="20">
        <f t="shared" si="34"/>
        <v>34</v>
      </c>
      <c r="AS313" s="74">
        <f t="shared" si="30"/>
        <v>0</v>
      </c>
      <c r="AT313" s="5"/>
      <c r="AU313" s="5"/>
      <c r="AV313" s="5"/>
    </row>
    <row r="314" spans="1:48" ht="12.75" customHeight="1" x14ac:dyDescent="0.3">
      <c r="A314" s="98"/>
      <c r="B314" s="99"/>
      <c r="C314" s="68" t="s">
        <v>98</v>
      </c>
      <c r="D314" s="75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20"/>
      <c r="AG314" s="20"/>
      <c r="AH314" s="42"/>
      <c r="AI314" s="42"/>
      <c r="AJ314" s="43"/>
      <c r="AK314" s="20"/>
      <c r="AL314" s="42"/>
      <c r="AM314" s="43"/>
      <c r="AN314" s="43"/>
      <c r="AO314" s="43"/>
      <c r="AP314" s="43"/>
      <c r="AQ314" s="43">
        <f t="shared" si="28"/>
        <v>0</v>
      </c>
      <c r="AR314" s="20">
        <f t="shared" si="34"/>
        <v>34</v>
      </c>
      <c r="AS314" s="74">
        <f t="shared" si="30"/>
        <v>0</v>
      </c>
      <c r="AT314" s="5"/>
      <c r="AU314" s="5"/>
      <c r="AV314" s="5"/>
    </row>
    <row r="315" spans="1:48" ht="12.75" customHeight="1" x14ac:dyDescent="0.3">
      <c r="A315" s="98"/>
      <c r="B315" s="97" t="s">
        <v>58</v>
      </c>
      <c r="C315" s="68" t="s">
        <v>93</v>
      </c>
      <c r="D315" s="75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20"/>
      <c r="AG315" s="20"/>
      <c r="AH315" s="42"/>
      <c r="AI315" s="42"/>
      <c r="AJ315" s="43"/>
      <c r="AK315" s="20"/>
      <c r="AL315" s="42"/>
      <c r="AM315" s="43"/>
      <c r="AN315" s="43"/>
      <c r="AO315" s="43"/>
      <c r="AP315" s="43"/>
      <c r="AQ315" s="43">
        <f t="shared" si="28"/>
        <v>0</v>
      </c>
      <c r="AR315" s="20">
        <f t="shared" si="34"/>
        <v>34</v>
      </c>
      <c r="AS315" s="74">
        <f t="shared" si="30"/>
        <v>0</v>
      </c>
      <c r="AT315" s="5"/>
      <c r="AU315" s="5"/>
      <c r="AV315" s="5"/>
    </row>
    <row r="316" spans="1:48" ht="12.75" customHeight="1" x14ac:dyDescent="0.3">
      <c r="A316" s="98"/>
      <c r="B316" s="98"/>
      <c r="C316" s="68" t="s">
        <v>94</v>
      </c>
      <c r="D316" s="75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20"/>
      <c r="AG316" s="20"/>
      <c r="AH316" s="42"/>
      <c r="AI316" s="42"/>
      <c r="AJ316" s="43"/>
      <c r="AK316" s="20"/>
      <c r="AL316" s="42"/>
      <c r="AM316" s="43"/>
      <c r="AN316" s="43"/>
      <c r="AO316" s="43"/>
      <c r="AP316" s="43"/>
      <c r="AQ316" s="43">
        <f t="shared" si="28"/>
        <v>0</v>
      </c>
      <c r="AR316" s="20">
        <f t="shared" si="34"/>
        <v>34</v>
      </c>
      <c r="AS316" s="74">
        <f t="shared" si="30"/>
        <v>0</v>
      </c>
      <c r="AT316" s="5"/>
      <c r="AU316" s="5"/>
      <c r="AV316" s="5"/>
    </row>
    <row r="317" spans="1:48" ht="12.75" customHeight="1" x14ac:dyDescent="0.3">
      <c r="A317" s="98"/>
      <c r="B317" s="98"/>
      <c r="C317" s="68" t="s">
        <v>95</v>
      </c>
      <c r="D317" s="75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20"/>
      <c r="AG317" s="20"/>
      <c r="AH317" s="42"/>
      <c r="AI317" s="42"/>
      <c r="AJ317" s="43"/>
      <c r="AK317" s="20"/>
      <c r="AL317" s="42"/>
      <c r="AM317" s="43"/>
      <c r="AN317" s="43"/>
      <c r="AO317" s="43"/>
      <c r="AP317" s="43"/>
      <c r="AQ317" s="43">
        <f t="shared" si="28"/>
        <v>0</v>
      </c>
      <c r="AR317" s="20">
        <f t="shared" si="34"/>
        <v>34</v>
      </c>
      <c r="AS317" s="74">
        <f t="shared" si="30"/>
        <v>0</v>
      </c>
      <c r="AT317" s="5"/>
      <c r="AU317" s="5"/>
      <c r="AV317" s="5"/>
    </row>
    <row r="318" spans="1:48" ht="12.75" customHeight="1" x14ac:dyDescent="0.3">
      <c r="A318" s="98"/>
      <c r="B318" s="98"/>
      <c r="C318" s="68" t="s">
        <v>96</v>
      </c>
      <c r="D318" s="75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20"/>
      <c r="AG318" s="20"/>
      <c r="AH318" s="42"/>
      <c r="AI318" s="42"/>
      <c r="AJ318" s="43"/>
      <c r="AK318" s="20"/>
      <c r="AL318" s="42"/>
      <c r="AM318" s="43"/>
      <c r="AN318" s="43"/>
      <c r="AO318" s="43"/>
      <c r="AP318" s="43"/>
      <c r="AQ318" s="43">
        <f t="shared" si="28"/>
        <v>0</v>
      </c>
      <c r="AR318" s="20">
        <f t="shared" si="34"/>
        <v>34</v>
      </c>
      <c r="AS318" s="74">
        <f t="shared" si="30"/>
        <v>0</v>
      </c>
      <c r="AT318" s="5"/>
      <c r="AU318" s="5"/>
      <c r="AV318" s="5"/>
    </row>
    <row r="319" spans="1:48" ht="12.75" customHeight="1" x14ac:dyDescent="0.3">
      <c r="A319" s="98"/>
      <c r="B319" s="98"/>
      <c r="C319" s="68" t="s">
        <v>97</v>
      </c>
      <c r="D319" s="75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20"/>
      <c r="AG319" s="20"/>
      <c r="AH319" s="42"/>
      <c r="AI319" s="42"/>
      <c r="AJ319" s="43"/>
      <c r="AK319" s="20"/>
      <c r="AL319" s="42"/>
      <c r="AM319" s="43"/>
      <c r="AN319" s="43"/>
      <c r="AO319" s="43"/>
      <c r="AP319" s="43"/>
      <c r="AQ319" s="43">
        <f t="shared" si="28"/>
        <v>0</v>
      </c>
      <c r="AR319" s="20">
        <f t="shared" si="34"/>
        <v>34</v>
      </c>
      <c r="AS319" s="74">
        <f t="shared" si="30"/>
        <v>0</v>
      </c>
      <c r="AT319" s="5"/>
      <c r="AU319" s="5"/>
      <c r="AV319" s="5"/>
    </row>
    <row r="320" spans="1:48" ht="12.75" customHeight="1" x14ac:dyDescent="0.3">
      <c r="A320" s="98"/>
      <c r="B320" s="99"/>
      <c r="C320" s="68" t="s">
        <v>98</v>
      </c>
      <c r="D320" s="75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20"/>
      <c r="AG320" s="20"/>
      <c r="AH320" s="42"/>
      <c r="AI320" s="42"/>
      <c r="AJ320" s="43"/>
      <c r="AK320" s="20"/>
      <c r="AL320" s="42"/>
      <c r="AM320" s="43"/>
      <c r="AN320" s="43"/>
      <c r="AO320" s="43"/>
      <c r="AP320" s="43"/>
      <c r="AQ320" s="43">
        <f t="shared" si="28"/>
        <v>0</v>
      </c>
      <c r="AR320" s="20">
        <f t="shared" si="34"/>
        <v>34</v>
      </c>
      <c r="AS320" s="74">
        <f t="shared" si="30"/>
        <v>0</v>
      </c>
      <c r="AT320" s="5"/>
      <c r="AU320" s="5"/>
      <c r="AV320" s="5"/>
    </row>
    <row r="321" spans="1:48" ht="15" customHeight="1" x14ac:dyDescent="0.3">
      <c r="A321" s="98"/>
      <c r="B321" s="97" t="s">
        <v>104</v>
      </c>
      <c r="C321" s="68" t="s">
        <v>93</v>
      </c>
      <c r="D321" s="44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20"/>
      <c r="AI321" s="20"/>
      <c r="AJ321" s="43"/>
      <c r="AK321" s="42"/>
      <c r="AL321" s="42"/>
      <c r="AM321" s="43"/>
      <c r="AN321" s="43"/>
      <c r="AO321" s="43"/>
      <c r="AP321" s="43"/>
      <c r="AQ321" s="43">
        <f t="shared" si="28"/>
        <v>0</v>
      </c>
      <c r="AR321" s="20">
        <f t="shared" ref="AR321:AR332" si="35">34*2</f>
        <v>68</v>
      </c>
      <c r="AS321" s="74">
        <f t="shared" si="30"/>
        <v>0</v>
      </c>
      <c r="AT321" s="5"/>
      <c r="AU321" s="5"/>
      <c r="AV321" s="5"/>
    </row>
    <row r="322" spans="1:48" ht="12.75" customHeight="1" x14ac:dyDescent="0.3">
      <c r="A322" s="98"/>
      <c r="B322" s="98"/>
      <c r="C322" s="68" t="s">
        <v>94</v>
      </c>
      <c r="D322" s="44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20"/>
      <c r="AI322" s="20"/>
      <c r="AJ322" s="43"/>
      <c r="AK322" s="42"/>
      <c r="AL322" s="42"/>
      <c r="AM322" s="43"/>
      <c r="AN322" s="43"/>
      <c r="AO322" s="43"/>
      <c r="AP322" s="43"/>
      <c r="AQ322" s="43">
        <f t="shared" si="28"/>
        <v>0</v>
      </c>
      <c r="AR322" s="20">
        <f t="shared" si="35"/>
        <v>68</v>
      </c>
      <c r="AS322" s="74">
        <f t="shared" si="30"/>
        <v>0</v>
      </c>
      <c r="AT322" s="5"/>
      <c r="AU322" s="5"/>
      <c r="AV322" s="5"/>
    </row>
    <row r="323" spans="1:48" ht="12.75" customHeight="1" x14ac:dyDescent="0.3">
      <c r="A323" s="98"/>
      <c r="B323" s="98"/>
      <c r="C323" s="68" t="s">
        <v>95</v>
      </c>
      <c r="D323" s="44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20"/>
      <c r="AI323" s="20"/>
      <c r="AJ323" s="43"/>
      <c r="AK323" s="42"/>
      <c r="AL323" s="42"/>
      <c r="AM323" s="43"/>
      <c r="AN323" s="43"/>
      <c r="AO323" s="43"/>
      <c r="AP323" s="43"/>
      <c r="AQ323" s="43">
        <f t="shared" si="28"/>
        <v>0</v>
      </c>
      <c r="AR323" s="20">
        <f t="shared" si="35"/>
        <v>68</v>
      </c>
      <c r="AS323" s="74">
        <f t="shared" si="30"/>
        <v>0</v>
      </c>
      <c r="AT323" s="5"/>
      <c r="AU323" s="5"/>
      <c r="AV323" s="5"/>
    </row>
    <row r="324" spans="1:48" ht="12.75" customHeight="1" x14ac:dyDescent="0.3">
      <c r="A324" s="98"/>
      <c r="B324" s="98"/>
      <c r="C324" s="68" t="s">
        <v>96</v>
      </c>
      <c r="D324" s="44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20"/>
      <c r="AI324" s="20"/>
      <c r="AJ324" s="43"/>
      <c r="AK324" s="42"/>
      <c r="AL324" s="42"/>
      <c r="AM324" s="43"/>
      <c r="AN324" s="43"/>
      <c r="AO324" s="43"/>
      <c r="AP324" s="43"/>
      <c r="AQ324" s="43">
        <f t="shared" si="28"/>
        <v>0</v>
      </c>
      <c r="AR324" s="20">
        <f t="shared" si="35"/>
        <v>68</v>
      </c>
      <c r="AS324" s="74">
        <f t="shared" si="30"/>
        <v>0</v>
      </c>
      <c r="AT324" s="5"/>
      <c r="AU324" s="5"/>
      <c r="AV324" s="5"/>
    </row>
    <row r="325" spans="1:48" ht="12.75" customHeight="1" x14ac:dyDescent="0.3">
      <c r="A325" s="98"/>
      <c r="B325" s="98"/>
      <c r="C325" s="68" t="s">
        <v>97</v>
      </c>
      <c r="D325" s="44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20"/>
      <c r="AI325" s="20"/>
      <c r="AJ325" s="43"/>
      <c r="AK325" s="42"/>
      <c r="AL325" s="42"/>
      <c r="AM325" s="43"/>
      <c r="AN325" s="43"/>
      <c r="AO325" s="43"/>
      <c r="AP325" s="43"/>
      <c r="AQ325" s="43">
        <f t="shared" si="28"/>
        <v>0</v>
      </c>
      <c r="AR325" s="20">
        <f t="shared" si="35"/>
        <v>68</v>
      </c>
      <c r="AS325" s="74">
        <f t="shared" si="30"/>
        <v>0</v>
      </c>
      <c r="AT325" s="5"/>
      <c r="AU325" s="5"/>
      <c r="AV325" s="5"/>
    </row>
    <row r="326" spans="1:48" ht="15" customHeight="1" x14ac:dyDescent="0.3">
      <c r="A326" s="98"/>
      <c r="B326" s="99"/>
      <c r="C326" s="68" t="s">
        <v>98</v>
      </c>
      <c r="D326" s="44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20"/>
      <c r="AI326" s="20"/>
      <c r="AJ326" s="43"/>
      <c r="AK326" s="42"/>
      <c r="AL326" s="42"/>
      <c r="AM326" s="43"/>
      <c r="AN326" s="43"/>
      <c r="AO326" s="43"/>
      <c r="AP326" s="43"/>
      <c r="AQ326" s="43">
        <f t="shared" si="28"/>
        <v>0</v>
      </c>
      <c r="AR326" s="20">
        <f t="shared" si="35"/>
        <v>68</v>
      </c>
      <c r="AS326" s="74">
        <f t="shared" si="30"/>
        <v>0</v>
      </c>
      <c r="AT326" s="5"/>
      <c r="AU326" s="5"/>
      <c r="AV326" s="5"/>
    </row>
    <row r="327" spans="1:48" ht="15" customHeight="1" x14ac:dyDescent="0.3">
      <c r="A327" s="98"/>
      <c r="B327" s="97" t="s">
        <v>60</v>
      </c>
      <c r="C327" s="68" t="s">
        <v>93</v>
      </c>
      <c r="D327" s="44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20"/>
      <c r="AI327" s="20"/>
      <c r="AJ327" s="43"/>
      <c r="AK327" s="42"/>
      <c r="AL327" s="42"/>
      <c r="AM327" s="43"/>
      <c r="AN327" s="43"/>
      <c r="AO327" s="43"/>
      <c r="AP327" s="43"/>
      <c r="AQ327" s="43">
        <f t="shared" si="28"/>
        <v>0</v>
      </c>
      <c r="AR327" s="20">
        <f t="shared" si="35"/>
        <v>68</v>
      </c>
      <c r="AS327" s="74">
        <f t="shared" si="30"/>
        <v>0</v>
      </c>
      <c r="AT327" s="5"/>
      <c r="AU327" s="5"/>
      <c r="AV327" s="5"/>
    </row>
    <row r="328" spans="1:48" ht="14.25" customHeight="1" x14ac:dyDescent="0.3">
      <c r="A328" s="98"/>
      <c r="B328" s="98"/>
      <c r="C328" s="68" t="s">
        <v>94</v>
      </c>
      <c r="D328" s="44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20"/>
      <c r="AI328" s="20"/>
      <c r="AJ328" s="43"/>
      <c r="AK328" s="42"/>
      <c r="AL328" s="42"/>
      <c r="AM328" s="43"/>
      <c r="AN328" s="43"/>
      <c r="AO328" s="43"/>
      <c r="AP328" s="43"/>
      <c r="AQ328" s="43">
        <f t="shared" si="28"/>
        <v>0</v>
      </c>
      <c r="AR328" s="20">
        <f t="shared" si="35"/>
        <v>68</v>
      </c>
      <c r="AS328" s="74">
        <f t="shared" si="30"/>
        <v>0</v>
      </c>
      <c r="AT328" s="5"/>
      <c r="AU328" s="5"/>
      <c r="AV328" s="5"/>
    </row>
    <row r="329" spans="1:48" ht="14.25" customHeight="1" x14ac:dyDescent="0.3">
      <c r="A329" s="98"/>
      <c r="B329" s="98"/>
      <c r="C329" s="68" t="s">
        <v>95</v>
      </c>
      <c r="D329" s="44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20"/>
      <c r="AI329" s="20"/>
      <c r="AJ329" s="43"/>
      <c r="AK329" s="42"/>
      <c r="AL329" s="42"/>
      <c r="AM329" s="43"/>
      <c r="AN329" s="43"/>
      <c r="AO329" s="43"/>
      <c r="AP329" s="43"/>
      <c r="AQ329" s="43">
        <f t="shared" si="28"/>
        <v>0</v>
      </c>
      <c r="AR329" s="20">
        <f t="shared" si="35"/>
        <v>68</v>
      </c>
      <c r="AS329" s="74">
        <f t="shared" si="30"/>
        <v>0</v>
      </c>
      <c r="AT329" s="5"/>
      <c r="AU329" s="5"/>
      <c r="AV329" s="5"/>
    </row>
    <row r="330" spans="1:48" ht="14.25" customHeight="1" x14ac:dyDescent="0.3">
      <c r="A330" s="98"/>
      <c r="B330" s="98"/>
      <c r="C330" s="68" t="s">
        <v>96</v>
      </c>
      <c r="D330" s="44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20"/>
      <c r="AI330" s="20"/>
      <c r="AJ330" s="43"/>
      <c r="AK330" s="42"/>
      <c r="AL330" s="42"/>
      <c r="AM330" s="43"/>
      <c r="AN330" s="43"/>
      <c r="AO330" s="43"/>
      <c r="AP330" s="43"/>
      <c r="AQ330" s="43">
        <f t="shared" si="28"/>
        <v>0</v>
      </c>
      <c r="AR330" s="20">
        <f t="shared" si="35"/>
        <v>68</v>
      </c>
      <c r="AS330" s="74">
        <f t="shared" si="30"/>
        <v>0</v>
      </c>
      <c r="AT330" s="5"/>
      <c r="AU330" s="5"/>
      <c r="AV330" s="5"/>
    </row>
    <row r="331" spans="1:48" ht="14.25" customHeight="1" x14ac:dyDescent="0.3">
      <c r="A331" s="98"/>
      <c r="B331" s="98"/>
      <c r="C331" s="68" t="s">
        <v>97</v>
      </c>
      <c r="D331" s="44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20"/>
      <c r="AI331" s="20"/>
      <c r="AJ331" s="43"/>
      <c r="AK331" s="42"/>
      <c r="AL331" s="42"/>
      <c r="AM331" s="43"/>
      <c r="AN331" s="43"/>
      <c r="AO331" s="43"/>
      <c r="AP331" s="43"/>
      <c r="AQ331" s="43">
        <f t="shared" si="28"/>
        <v>0</v>
      </c>
      <c r="AR331" s="20">
        <f t="shared" si="35"/>
        <v>68</v>
      </c>
      <c r="AS331" s="74">
        <f t="shared" si="30"/>
        <v>0</v>
      </c>
      <c r="AT331" s="5"/>
      <c r="AU331" s="5"/>
      <c r="AV331" s="5"/>
    </row>
    <row r="332" spans="1:48" ht="14.25" customHeight="1" x14ac:dyDescent="0.3">
      <c r="A332" s="99"/>
      <c r="B332" s="110"/>
      <c r="C332" s="68" t="s">
        <v>98</v>
      </c>
      <c r="D332" s="44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20"/>
      <c r="AI332" s="20"/>
      <c r="AJ332" s="43"/>
      <c r="AK332" s="42"/>
      <c r="AL332" s="42"/>
      <c r="AM332" s="43"/>
      <c r="AN332" s="43"/>
      <c r="AO332" s="43"/>
      <c r="AP332" s="43"/>
      <c r="AQ332" s="43">
        <f t="shared" si="28"/>
        <v>0</v>
      </c>
      <c r="AR332" s="20">
        <f t="shared" si="35"/>
        <v>68</v>
      </c>
      <c r="AS332" s="74">
        <f t="shared" si="30"/>
        <v>0</v>
      </c>
      <c r="AT332" s="5"/>
      <c r="AU332" s="5"/>
      <c r="AV332" s="5"/>
    </row>
    <row r="333" spans="1:48" ht="27" customHeight="1" x14ac:dyDescent="0.3">
      <c r="A333" s="133"/>
      <c r="B333" s="101"/>
      <c r="C333" s="101"/>
      <c r="D333" s="134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6"/>
      <c r="AN333" s="46"/>
      <c r="AO333" s="46"/>
      <c r="AP333" s="46"/>
      <c r="AQ333" s="46"/>
      <c r="AR333" s="46"/>
      <c r="AS333" s="46"/>
      <c r="AT333" s="5"/>
      <c r="AU333" s="5"/>
      <c r="AV333" s="5"/>
    </row>
    <row r="334" spans="1:48" ht="116.25" customHeight="1" x14ac:dyDescent="0.3">
      <c r="A334" s="100" t="s">
        <v>105</v>
      </c>
      <c r="B334" s="101"/>
      <c r="C334" s="101"/>
      <c r="D334" s="102"/>
      <c r="E334" s="113" t="s">
        <v>28</v>
      </c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2"/>
      <c r="AQ334" s="114" t="s">
        <v>29</v>
      </c>
      <c r="AR334" s="115" t="s">
        <v>30</v>
      </c>
      <c r="AS334" s="116" t="s">
        <v>31</v>
      </c>
      <c r="AT334" s="27"/>
      <c r="AU334" s="27"/>
      <c r="AV334" s="27"/>
    </row>
    <row r="335" spans="1:48" ht="21.75" customHeight="1" x14ac:dyDescent="0.3">
      <c r="A335" s="103" t="s">
        <v>32</v>
      </c>
      <c r="B335" s="104"/>
      <c r="C335" s="105"/>
      <c r="D335" s="35" t="s">
        <v>34</v>
      </c>
      <c r="E335" s="112" t="s">
        <v>35</v>
      </c>
      <c r="F335" s="101"/>
      <c r="G335" s="101"/>
      <c r="H335" s="102"/>
      <c r="I335" s="112" t="s">
        <v>36</v>
      </c>
      <c r="J335" s="101"/>
      <c r="K335" s="101"/>
      <c r="L335" s="102"/>
      <c r="M335" s="112" t="s">
        <v>37</v>
      </c>
      <c r="N335" s="101"/>
      <c r="O335" s="101"/>
      <c r="P335" s="102"/>
      <c r="Q335" s="112" t="s">
        <v>38</v>
      </c>
      <c r="R335" s="101"/>
      <c r="S335" s="101"/>
      <c r="T335" s="102"/>
      <c r="U335" s="112" t="s">
        <v>39</v>
      </c>
      <c r="V335" s="101"/>
      <c r="W335" s="102"/>
      <c r="X335" s="112" t="s">
        <v>40</v>
      </c>
      <c r="Y335" s="101"/>
      <c r="Z335" s="101"/>
      <c r="AA335" s="102"/>
      <c r="AB335" s="112" t="s">
        <v>41</v>
      </c>
      <c r="AC335" s="101"/>
      <c r="AD335" s="102"/>
      <c r="AE335" s="112" t="s">
        <v>42</v>
      </c>
      <c r="AF335" s="101"/>
      <c r="AG335" s="101"/>
      <c r="AH335" s="101"/>
      <c r="AI335" s="102"/>
      <c r="AJ335" s="112" t="s">
        <v>43</v>
      </c>
      <c r="AK335" s="101"/>
      <c r="AL335" s="102"/>
      <c r="AM335" s="112" t="s">
        <v>44</v>
      </c>
      <c r="AN335" s="101"/>
      <c r="AO335" s="101"/>
      <c r="AP335" s="102"/>
      <c r="AQ335" s="98"/>
      <c r="AR335" s="98"/>
      <c r="AS335" s="98"/>
      <c r="AT335" s="27"/>
      <c r="AU335" s="27"/>
      <c r="AV335" s="27"/>
    </row>
    <row r="336" spans="1:48" ht="11.25" customHeight="1" x14ac:dyDescent="0.3">
      <c r="A336" s="106"/>
      <c r="B336" s="107"/>
      <c r="C336" s="108"/>
      <c r="D336" s="35" t="s">
        <v>45</v>
      </c>
      <c r="E336" s="36">
        <v>1</v>
      </c>
      <c r="F336" s="36">
        <v>2</v>
      </c>
      <c r="G336" s="36">
        <v>3</v>
      </c>
      <c r="H336" s="36">
        <v>4</v>
      </c>
      <c r="I336" s="36">
        <v>5</v>
      </c>
      <c r="J336" s="36">
        <v>6</v>
      </c>
      <c r="K336" s="36">
        <v>7</v>
      </c>
      <c r="L336" s="36">
        <v>8</v>
      </c>
      <c r="M336" s="36">
        <v>9</v>
      </c>
      <c r="N336" s="36">
        <v>10</v>
      </c>
      <c r="O336" s="36">
        <v>11</v>
      </c>
      <c r="P336" s="36">
        <v>12</v>
      </c>
      <c r="Q336" s="36">
        <v>13</v>
      </c>
      <c r="R336" s="36">
        <v>14</v>
      </c>
      <c r="S336" s="36">
        <v>15</v>
      </c>
      <c r="T336" s="36">
        <v>16</v>
      </c>
      <c r="U336" s="36">
        <v>17</v>
      </c>
      <c r="V336" s="36">
        <v>18</v>
      </c>
      <c r="W336" s="36">
        <v>19</v>
      </c>
      <c r="X336" s="36">
        <v>20</v>
      </c>
      <c r="Y336" s="36">
        <v>21</v>
      </c>
      <c r="Z336" s="36">
        <v>22</v>
      </c>
      <c r="AA336" s="36">
        <v>23</v>
      </c>
      <c r="AB336" s="36">
        <v>24</v>
      </c>
      <c r="AC336" s="36">
        <v>25</v>
      </c>
      <c r="AD336" s="36">
        <v>26</v>
      </c>
      <c r="AE336" s="36">
        <v>27</v>
      </c>
      <c r="AF336" s="36">
        <v>28</v>
      </c>
      <c r="AG336" s="36">
        <v>29</v>
      </c>
      <c r="AH336" s="36">
        <v>30</v>
      </c>
      <c r="AI336" s="36">
        <v>31</v>
      </c>
      <c r="AJ336" s="36">
        <v>32</v>
      </c>
      <c r="AK336" s="36">
        <v>33</v>
      </c>
      <c r="AL336" s="36">
        <v>34</v>
      </c>
      <c r="AM336" s="36">
        <v>35</v>
      </c>
      <c r="AN336" s="36">
        <v>36</v>
      </c>
      <c r="AO336" s="36">
        <v>37</v>
      </c>
      <c r="AP336" s="36">
        <v>38</v>
      </c>
      <c r="AQ336" s="99"/>
      <c r="AR336" s="99"/>
      <c r="AS336" s="99"/>
      <c r="AT336" s="37"/>
      <c r="AU336" s="37"/>
      <c r="AV336" s="37"/>
    </row>
    <row r="337" spans="1:48" ht="12.75" customHeight="1" x14ac:dyDescent="0.3">
      <c r="A337" s="111" t="s">
        <v>62</v>
      </c>
      <c r="B337" s="97" t="s">
        <v>47</v>
      </c>
      <c r="C337" s="68" t="s">
        <v>106</v>
      </c>
      <c r="D337" s="44"/>
      <c r="E337" s="42"/>
      <c r="F337" s="52" t="s">
        <v>66</v>
      </c>
      <c r="G337" s="42"/>
      <c r="H337" s="42"/>
      <c r="I337" s="42"/>
      <c r="J337" s="42"/>
      <c r="K337" s="52" t="s">
        <v>66</v>
      </c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3"/>
      <c r="AN337" s="43"/>
      <c r="AO337" s="43"/>
      <c r="AP337" s="43"/>
      <c r="AQ337" s="43">
        <f t="shared" ref="AQ337:AQ357" si="36">SUM(E337:AP337)</f>
        <v>0</v>
      </c>
      <c r="AR337" s="20">
        <f t="shared" ref="AR337:AR343" si="37">34*6</f>
        <v>204</v>
      </c>
      <c r="AS337" s="74">
        <f t="shared" ref="AS337:AS413" si="38">AQ337/AR337</f>
        <v>0</v>
      </c>
      <c r="AT337" s="5"/>
      <c r="AU337" s="5"/>
      <c r="AV337" s="5"/>
    </row>
    <row r="338" spans="1:48" ht="12.75" customHeight="1" x14ac:dyDescent="0.3">
      <c r="A338" s="98"/>
      <c r="B338" s="98"/>
      <c r="C338" s="68" t="s">
        <v>107</v>
      </c>
      <c r="D338" s="44"/>
      <c r="E338" s="42"/>
      <c r="F338" s="52" t="s">
        <v>66</v>
      </c>
      <c r="G338" s="42"/>
      <c r="H338" s="42"/>
      <c r="I338" s="42"/>
      <c r="J338" s="42"/>
      <c r="K338" s="52" t="s">
        <v>66</v>
      </c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3"/>
      <c r="AN338" s="43"/>
      <c r="AO338" s="43"/>
      <c r="AP338" s="43"/>
      <c r="AQ338" s="43">
        <f t="shared" si="36"/>
        <v>0</v>
      </c>
      <c r="AR338" s="20">
        <f t="shared" si="37"/>
        <v>204</v>
      </c>
      <c r="AS338" s="74">
        <f t="shared" si="38"/>
        <v>0</v>
      </c>
      <c r="AT338" s="5"/>
      <c r="AU338" s="5"/>
      <c r="AV338" s="5"/>
    </row>
    <row r="339" spans="1:48" ht="12.75" customHeight="1" x14ac:dyDescent="0.3">
      <c r="A339" s="98"/>
      <c r="B339" s="98"/>
      <c r="C339" s="68" t="s">
        <v>108</v>
      </c>
      <c r="D339" s="44"/>
      <c r="E339" s="42"/>
      <c r="F339" s="52" t="s">
        <v>66</v>
      </c>
      <c r="G339" s="42"/>
      <c r="H339" s="42"/>
      <c r="I339" s="42"/>
      <c r="J339" s="42"/>
      <c r="K339" s="52" t="s">
        <v>66</v>
      </c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3"/>
      <c r="AN339" s="43"/>
      <c r="AO339" s="43"/>
      <c r="AP339" s="43"/>
      <c r="AQ339" s="43">
        <f t="shared" si="36"/>
        <v>0</v>
      </c>
      <c r="AR339" s="20">
        <f t="shared" si="37"/>
        <v>204</v>
      </c>
      <c r="AS339" s="74">
        <f t="shared" si="38"/>
        <v>0</v>
      </c>
      <c r="AT339" s="5"/>
      <c r="AU339" s="5"/>
      <c r="AV339" s="5"/>
    </row>
    <row r="340" spans="1:48" ht="12.75" customHeight="1" x14ac:dyDescent="0.3">
      <c r="A340" s="98"/>
      <c r="B340" s="98"/>
      <c r="C340" s="68" t="s">
        <v>109</v>
      </c>
      <c r="D340" s="44"/>
      <c r="E340" s="42"/>
      <c r="F340" s="52" t="s">
        <v>66</v>
      </c>
      <c r="G340" s="42"/>
      <c r="H340" s="42"/>
      <c r="I340" s="42"/>
      <c r="J340" s="42"/>
      <c r="K340" s="52" t="s">
        <v>66</v>
      </c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3"/>
      <c r="AN340" s="43"/>
      <c r="AO340" s="43"/>
      <c r="AP340" s="43"/>
      <c r="AQ340" s="43">
        <f t="shared" si="36"/>
        <v>0</v>
      </c>
      <c r="AR340" s="20">
        <f t="shared" si="37"/>
        <v>204</v>
      </c>
      <c r="AS340" s="74">
        <f t="shared" si="38"/>
        <v>0</v>
      </c>
      <c r="AT340" s="5"/>
      <c r="AU340" s="5"/>
      <c r="AV340" s="5"/>
    </row>
    <row r="341" spans="1:48" ht="12.75" customHeight="1" x14ac:dyDescent="0.3">
      <c r="A341" s="98"/>
      <c r="B341" s="98"/>
      <c r="C341" s="68" t="s">
        <v>110</v>
      </c>
      <c r="D341" s="44"/>
      <c r="E341" s="42"/>
      <c r="F341" s="52" t="s">
        <v>66</v>
      </c>
      <c r="G341" s="42"/>
      <c r="H341" s="42"/>
      <c r="I341" s="42"/>
      <c r="J341" s="42"/>
      <c r="K341" s="52" t="s">
        <v>66</v>
      </c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3"/>
      <c r="AN341" s="43"/>
      <c r="AO341" s="43"/>
      <c r="AP341" s="43"/>
      <c r="AQ341" s="43">
        <f t="shared" si="36"/>
        <v>0</v>
      </c>
      <c r="AR341" s="20">
        <f t="shared" si="37"/>
        <v>204</v>
      </c>
      <c r="AS341" s="74">
        <f t="shared" si="38"/>
        <v>0</v>
      </c>
      <c r="AT341" s="5"/>
      <c r="AU341" s="5"/>
      <c r="AV341" s="5"/>
    </row>
    <row r="342" spans="1:48" ht="12.75" customHeight="1" x14ac:dyDescent="0.3">
      <c r="A342" s="98"/>
      <c r="B342" s="98"/>
      <c r="C342" s="68" t="s">
        <v>111</v>
      </c>
      <c r="D342" s="44"/>
      <c r="E342" s="42"/>
      <c r="F342" s="52" t="s">
        <v>66</v>
      </c>
      <c r="G342" s="42"/>
      <c r="H342" s="42"/>
      <c r="I342" s="42"/>
      <c r="J342" s="42"/>
      <c r="K342" s="52" t="s">
        <v>66</v>
      </c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3"/>
      <c r="AN342" s="43"/>
      <c r="AO342" s="43"/>
      <c r="AP342" s="43"/>
      <c r="AQ342" s="43">
        <f t="shared" si="36"/>
        <v>0</v>
      </c>
      <c r="AR342" s="20">
        <f t="shared" si="37"/>
        <v>204</v>
      </c>
      <c r="AS342" s="74">
        <f t="shared" si="38"/>
        <v>0</v>
      </c>
      <c r="AT342" s="5"/>
      <c r="AU342" s="5"/>
      <c r="AV342" s="5"/>
    </row>
    <row r="343" spans="1:48" ht="12.75" customHeight="1" x14ac:dyDescent="0.3">
      <c r="A343" s="98"/>
      <c r="B343" s="99"/>
      <c r="C343" s="68" t="s">
        <v>112</v>
      </c>
      <c r="D343" s="44"/>
      <c r="E343" s="42"/>
      <c r="F343" s="52" t="s">
        <v>66</v>
      </c>
      <c r="G343" s="42"/>
      <c r="H343" s="42"/>
      <c r="I343" s="42"/>
      <c r="J343" s="42"/>
      <c r="K343" s="52" t="s">
        <v>66</v>
      </c>
      <c r="L343" s="42"/>
      <c r="M343" s="42"/>
      <c r="N343" s="42"/>
      <c r="O343" s="42"/>
      <c r="P343" s="42"/>
      <c r="Q343" s="42"/>
      <c r="R343" s="42"/>
      <c r="S343" s="52" t="s">
        <v>66</v>
      </c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3"/>
      <c r="AN343" s="43"/>
      <c r="AO343" s="43"/>
      <c r="AP343" s="43"/>
      <c r="AQ343" s="43">
        <f t="shared" si="36"/>
        <v>0</v>
      </c>
      <c r="AR343" s="20">
        <f t="shared" si="37"/>
        <v>204</v>
      </c>
      <c r="AS343" s="74">
        <f t="shared" si="38"/>
        <v>0</v>
      </c>
      <c r="AT343" s="5"/>
      <c r="AU343" s="5"/>
      <c r="AV343" s="5"/>
    </row>
    <row r="344" spans="1:48" ht="12.75" customHeight="1" x14ac:dyDescent="0.3">
      <c r="A344" s="98"/>
      <c r="B344" s="97" t="s">
        <v>99</v>
      </c>
      <c r="C344" s="68" t="s">
        <v>106</v>
      </c>
      <c r="D344" s="44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52" t="s">
        <v>66</v>
      </c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3"/>
      <c r="AN344" s="43"/>
      <c r="AO344" s="43"/>
      <c r="AP344" s="43"/>
      <c r="AQ344" s="43">
        <f t="shared" si="36"/>
        <v>0</v>
      </c>
      <c r="AR344" s="20">
        <f t="shared" ref="AR344:AR357" si="39">34*3</f>
        <v>102</v>
      </c>
      <c r="AS344" s="74">
        <f t="shared" si="38"/>
        <v>0</v>
      </c>
      <c r="AT344" s="5"/>
      <c r="AU344" s="5"/>
      <c r="AV344" s="5"/>
    </row>
    <row r="345" spans="1:48" ht="12.75" customHeight="1" x14ac:dyDescent="0.3">
      <c r="A345" s="98"/>
      <c r="B345" s="98"/>
      <c r="C345" s="68" t="s">
        <v>107</v>
      </c>
      <c r="D345" s="44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52" t="s">
        <v>66</v>
      </c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3"/>
      <c r="AN345" s="43"/>
      <c r="AO345" s="43"/>
      <c r="AP345" s="43"/>
      <c r="AQ345" s="43">
        <f t="shared" si="36"/>
        <v>0</v>
      </c>
      <c r="AR345" s="20">
        <f t="shared" si="39"/>
        <v>102</v>
      </c>
      <c r="AS345" s="74">
        <f t="shared" si="38"/>
        <v>0</v>
      </c>
      <c r="AT345" s="5"/>
      <c r="AU345" s="5"/>
      <c r="AV345" s="5"/>
    </row>
    <row r="346" spans="1:48" ht="12.75" customHeight="1" x14ac:dyDescent="0.3">
      <c r="A346" s="98"/>
      <c r="B346" s="98"/>
      <c r="C346" s="68" t="s">
        <v>108</v>
      </c>
      <c r="D346" s="44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52" t="s">
        <v>66</v>
      </c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3"/>
      <c r="AN346" s="43"/>
      <c r="AO346" s="43"/>
      <c r="AP346" s="43"/>
      <c r="AQ346" s="43">
        <f t="shared" si="36"/>
        <v>0</v>
      </c>
      <c r="AR346" s="20">
        <f t="shared" si="39"/>
        <v>102</v>
      </c>
      <c r="AS346" s="74">
        <f t="shared" si="38"/>
        <v>0</v>
      </c>
      <c r="AT346" s="5"/>
      <c r="AU346" s="5"/>
      <c r="AV346" s="5"/>
    </row>
    <row r="347" spans="1:48" ht="12.75" customHeight="1" x14ac:dyDescent="0.3">
      <c r="A347" s="98"/>
      <c r="B347" s="98"/>
      <c r="C347" s="68" t="s">
        <v>109</v>
      </c>
      <c r="D347" s="44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52" t="s">
        <v>66</v>
      </c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3"/>
      <c r="AN347" s="43"/>
      <c r="AO347" s="43"/>
      <c r="AP347" s="43"/>
      <c r="AQ347" s="43">
        <f t="shared" si="36"/>
        <v>0</v>
      </c>
      <c r="AR347" s="20">
        <f t="shared" si="39"/>
        <v>102</v>
      </c>
      <c r="AS347" s="74">
        <f t="shared" si="38"/>
        <v>0</v>
      </c>
      <c r="AT347" s="5"/>
      <c r="AU347" s="5"/>
      <c r="AV347" s="5"/>
    </row>
    <row r="348" spans="1:48" ht="12.75" customHeight="1" x14ac:dyDescent="0.3">
      <c r="A348" s="98"/>
      <c r="B348" s="98"/>
      <c r="C348" s="68" t="s">
        <v>110</v>
      </c>
      <c r="D348" s="44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52" t="s">
        <v>66</v>
      </c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3"/>
      <c r="AN348" s="43"/>
      <c r="AO348" s="43"/>
      <c r="AP348" s="43"/>
      <c r="AQ348" s="43">
        <f t="shared" si="36"/>
        <v>0</v>
      </c>
      <c r="AR348" s="20">
        <f t="shared" si="39"/>
        <v>102</v>
      </c>
      <c r="AS348" s="74">
        <f t="shared" si="38"/>
        <v>0</v>
      </c>
      <c r="AT348" s="5"/>
      <c r="AU348" s="5"/>
      <c r="AV348" s="5"/>
    </row>
    <row r="349" spans="1:48" ht="12.75" customHeight="1" x14ac:dyDescent="0.3">
      <c r="A349" s="98"/>
      <c r="B349" s="98"/>
      <c r="C349" s="68" t="s">
        <v>111</v>
      </c>
      <c r="D349" s="44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52" t="s">
        <v>66</v>
      </c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3"/>
      <c r="AN349" s="43"/>
      <c r="AO349" s="43"/>
      <c r="AP349" s="43"/>
      <c r="AQ349" s="43">
        <f t="shared" si="36"/>
        <v>0</v>
      </c>
      <c r="AR349" s="20">
        <f t="shared" si="39"/>
        <v>102</v>
      </c>
      <c r="AS349" s="74">
        <f t="shared" si="38"/>
        <v>0</v>
      </c>
      <c r="AT349" s="5"/>
      <c r="AU349" s="5"/>
      <c r="AV349" s="5"/>
    </row>
    <row r="350" spans="1:48" ht="12.75" customHeight="1" x14ac:dyDescent="0.3">
      <c r="A350" s="98"/>
      <c r="B350" s="99"/>
      <c r="C350" s="68" t="s">
        <v>112</v>
      </c>
      <c r="D350" s="44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52" t="s">
        <v>66</v>
      </c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3"/>
      <c r="AN350" s="43"/>
      <c r="AO350" s="43"/>
      <c r="AP350" s="43"/>
      <c r="AQ350" s="43">
        <f t="shared" si="36"/>
        <v>0</v>
      </c>
      <c r="AR350" s="20">
        <f t="shared" si="39"/>
        <v>102</v>
      </c>
      <c r="AS350" s="74">
        <f t="shared" si="38"/>
        <v>0</v>
      </c>
      <c r="AT350" s="5"/>
      <c r="AU350" s="5"/>
      <c r="AV350" s="5"/>
    </row>
    <row r="351" spans="1:48" ht="12.75" customHeight="1" x14ac:dyDescent="0.3">
      <c r="A351" s="98"/>
      <c r="B351" s="97" t="s">
        <v>73</v>
      </c>
      <c r="C351" s="68" t="s">
        <v>106</v>
      </c>
      <c r="D351" s="44"/>
      <c r="E351" s="42"/>
      <c r="F351" s="42"/>
      <c r="G351" s="42"/>
      <c r="H351" s="42"/>
      <c r="I351" s="42"/>
      <c r="J351" s="52" t="s">
        <v>66</v>
      </c>
      <c r="K351" s="42"/>
      <c r="L351" s="42"/>
      <c r="M351" s="42"/>
      <c r="N351" s="42"/>
      <c r="O351" s="42"/>
      <c r="P351" s="42"/>
      <c r="Q351" s="42"/>
      <c r="R351" s="42"/>
      <c r="S351" s="42"/>
      <c r="T351" s="52" t="s">
        <v>66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3"/>
      <c r="AN351" s="43"/>
      <c r="AO351" s="43"/>
      <c r="AP351" s="43"/>
      <c r="AQ351" s="43">
        <f t="shared" si="36"/>
        <v>0</v>
      </c>
      <c r="AR351" s="20">
        <f t="shared" si="39"/>
        <v>102</v>
      </c>
      <c r="AS351" s="74">
        <f t="shared" si="38"/>
        <v>0</v>
      </c>
      <c r="AT351" s="5"/>
      <c r="AU351" s="5"/>
      <c r="AV351" s="5"/>
    </row>
    <row r="352" spans="1:48" ht="12.75" customHeight="1" x14ac:dyDescent="0.3">
      <c r="A352" s="98"/>
      <c r="B352" s="98"/>
      <c r="C352" s="68" t="s">
        <v>107</v>
      </c>
      <c r="D352" s="44"/>
      <c r="E352" s="42"/>
      <c r="F352" s="42"/>
      <c r="G352" s="42"/>
      <c r="H352" s="42"/>
      <c r="I352" s="42"/>
      <c r="J352" s="52" t="s">
        <v>66</v>
      </c>
      <c r="K352" s="42"/>
      <c r="L352" s="42"/>
      <c r="M352" s="42"/>
      <c r="N352" s="42"/>
      <c r="O352" s="42"/>
      <c r="P352" s="42"/>
      <c r="Q352" s="42"/>
      <c r="R352" s="42"/>
      <c r="S352" s="42"/>
      <c r="T352" s="52" t="s">
        <v>66</v>
      </c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3"/>
      <c r="AJ352" s="43"/>
      <c r="AK352" s="42"/>
      <c r="AL352" s="42"/>
      <c r="AM352" s="43"/>
      <c r="AN352" s="43"/>
      <c r="AO352" s="43"/>
      <c r="AP352" s="43"/>
      <c r="AQ352" s="43">
        <f t="shared" si="36"/>
        <v>0</v>
      </c>
      <c r="AR352" s="20">
        <f t="shared" si="39"/>
        <v>102</v>
      </c>
      <c r="AS352" s="74">
        <f t="shared" si="38"/>
        <v>0</v>
      </c>
      <c r="AT352" s="5"/>
      <c r="AU352" s="5"/>
      <c r="AV352" s="5"/>
    </row>
    <row r="353" spans="1:48" ht="12.75" customHeight="1" x14ac:dyDescent="0.3">
      <c r="A353" s="98"/>
      <c r="B353" s="98"/>
      <c r="C353" s="68" t="s">
        <v>108</v>
      </c>
      <c r="D353" s="44"/>
      <c r="E353" s="42"/>
      <c r="F353" s="42"/>
      <c r="G353" s="42"/>
      <c r="H353" s="42"/>
      <c r="I353" s="42"/>
      <c r="J353" s="52" t="s">
        <v>66</v>
      </c>
      <c r="K353" s="42"/>
      <c r="L353" s="42"/>
      <c r="M353" s="42"/>
      <c r="N353" s="42"/>
      <c r="O353" s="42"/>
      <c r="P353" s="42"/>
      <c r="Q353" s="42"/>
      <c r="R353" s="42"/>
      <c r="S353" s="42"/>
      <c r="T353" s="52" t="s">
        <v>66</v>
      </c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3"/>
      <c r="AJ353" s="43"/>
      <c r="AK353" s="42"/>
      <c r="AL353" s="42"/>
      <c r="AM353" s="43"/>
      <c r="AN353" s="43"/>
      <c r="AO353" s="43"/>
      <c r="AP353" s="43"/>
      <c r="AQ353" s="43">
        <f t="shared" si="36"/>
        <v>0</v>
      </c>
      <c r="AR353" s="20">
        <f t="shared" si="39"/>
        <v>102</v>
      </c>
      <c r="AS353" s="74">
        <f t="shared" si="38"/>
        <v>0</v>
      </c>
      <c r="AT353" s="5"/>
      <c r="AU353" s="5"/>
      <c r="AV353" s="5"/>
    </row>
    <row r="354" spans="1:48" ht="12.75" customHeight="1" x14ac:dyDescent="0.3">
      <c r="A354" s="98"/>
      <c r="B354" s="98"/>
      <c r="C354" s="68" t="s">
        <v>109</v>
      </c>
      <c r="D354" s="44"/>
      <c r="E354" s="42"/>
      <c r="F354" s="42"/>
      <c r="G354" s="42"/>
      <c r="H354" s="42"/>
      <c r="I354" s="42"/>
      <c r="J354" s="52" t="s">
        <v>66</v>
      </c>
      <c r="K354" s="42"/>
      <c r="L354" s="42"/>
      <c r="M354" s="42"/>
      <c r="N354" s="42"/>
      <c r="O354" s="42"/>
      <c r="P354" s="42"/>
      <c r="Q354" s="42"/>
      <c r="R354" s="42"/>
      <c r="S354" s="42"/>
      <c r="T354" s="52" t="s">
        <v>66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3"/>
      <c r="AJ354" s="43"/>
      <c r="AK354" s="42"/>
      <c r="AL354" s="42"/>
      <c r="AM354" s="43"/>
      <c r="AN354" s="43"/>
      <c r="AO354" s="43"/>
      <c r="AP354" s="43"/>
      <c r="AQ354" s="43">
        <f t="shared" si="36"/>
        <v>0</v>
      </c>
      <c r="AR354" s="20">
        <f t="shared" si="39"/>
        <v>102</v>
      </c>
      <c r="AS354" s="74">
        <f t="shared" si="38"/>
        <v>0</v>
      </c>
      <c r="AT354" s="5"/>
      <c r="AU354" s="5"/>
      <c r="AV354" s="5"/>
    </row>
    <row r="355" spans="1:48" ht="12.75" customHeight="1" x14ac:dyDescent="0.3">
      <c r="A355" s="98"/>
      <c r="B355" s="98"/>
      <c r="C355" s="68" t="s">
        <v>110</v>
      </c>
      <c r="D355" s="44"/>
      <c r="E355" s="42"/>
      <c r="F355" s="42"/>
      <c r="G355" s="42"/>
      <c r="H355" s="42"/>
      <c r="I355" s="42"/>
      <c r="J355" s="52" t="s">
        <v>66</v>
      </c>
      <c r="K355" s="42"/>
      <c r="L355" s="42"/>
      <c r="M355" s="42"/>
      <c r="N355" s="42"/>
      <c r="O355" s="42"/>
      <c r="P355" s="42"/>
      <c r="Q355" s="42"/>
      <c r="R355" s="42"/>
      <c r="S355" s="42"/>
      <c r="T355" s="52" t="s">
        <v>66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3"/>
      <c r="AJ355" s="43"/>
      <c r="AK355" s="42"/>
      <c r="AL355" s="42"/>
      <c r="AM355" s="43"/>
      <c r="AN355" s="43"/>
      <c r="AO355" s="43"/>
      <c r="AP355" s="43"/>
      <c r="AQ355" s="43">
        <f t="shared" si="36"/>
        <v>0</v>
      </c>
      <c r="AR355" s="20">
        <f t="shared" si="39"/>
        <v>102</v>
      </c>
      <c r="AS355" s="74">
        <f t="shared" si="38"/>
        <v>0</v>
      </c>
      <c r="AT355" s="5"/>
      <c r="AU355" s="5"/>
      <c r="AV355" s="5"/>
    </row>
    <row r="356" spans="1:48" ht="12.75" customHeight="1" x14ac:dyDescent="0.3">
      <c r="A356" s="98"/>
      <c r="B356" s="98"/>
      <c r="C356" s="68" t="s">
        <v>111</v>
      </c>
      <c r="D356" s="44"/>
      <c r="E356" s="42"/>
      <c r="F356" s="42"/>
      <c r="G356" s="42"/>
      <c r="H356" s="42"/>
      <c r="I356" s="42"/>
      <c r="J356" s="52" t="s">
        <v>66</v>
      </c>
      <c r="K356" s="42"/>
      <c r="L356" s="42"/>
      <c r="M356" s="42"/>
      <c r="N356" s="42"/>
      <c r="O356" s="42"/>
      <c r="P356" s="42"/>
      <c r="Q356" s="42"/>
      <c r="R356" s="42"/>
      <c r="S356" s="42"/>
      <c r="T356" s="52" t="s">
        <v>66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3"/>
      <c r="AJ356" s="43"/>
      <c r="AK356" s="42"/>
      <c r="AL356" s="42"/>
      <c r="AM356" s="43"/>
      <c r="AN356" s="43"/>
      <c r="AO356" s="43"/>
      <c r="AP356" s="43"/>
      <c r="AQ356" s="43">
        <f t="shared" si="36"/>
        <v>0</v>
      </c>
      <c r="AR356" s="20">
        <f t="shared" si="39"/>
        <v>102</v>
      </c>
      <c r="AS356" s="74">
        <f t="shared" si="38"/>
        <v>0</v>
      </c>
      <c r="AT356" s="5"/>
      <c r="AU356" s="5"/>
      <c r="AV356" s="5"/>
    </row>
    <row r="357" spans="1:48" ht="12.75" customHeight="1" x14ac:dyDescent="0.3">
      <c r="A357" s="98"/>
      <c r="B357" s="99"/>
      <c r="C357" s="68" t="s">
        <v>112</v>
      </c>
      <c r="D357" s="44"/>
      <c r="E357" s="42"/>
      <c r="F357" s="42"/>
      <c r="G357" s="42"/>
      <c r="H357" s="42"/>
      <c r="I357" s="42"/>
      <c r="J357" s="52" t="s">
        <v>66</v>
      </c>
      <c r="K357" s="42"/>
      <c r="L357" s="42"/>
      <c r="M357" s="42"/>
      <c r="N357" s="42"/>
      <c r="O357" s="42"/>
      <c r="P357" s="42"/>
      <c r="Q357" s="42"/>
      <c r="R357" s="42"/>
      <c r="S357" s="42"/>
      <c r="T357" s="52" t="s">
        <v>66</v>
      </c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3"/>
      <c r="AJ357" s="43"/>
      <c r="AK357" s="42"/>
      <c r="AL357" s="42"/>
      <c r="AM357" s="43"/>
      <c r="AN357" s="43"/>
      <c r="AO357" s="43"/>
      <c r="AP357" s="43"/>
      <c r="AQ357" s="43">
        <f t="shared" si="36"/>
        <v>0</v>
      </c>
      <c r="AR357" s="20">
        <f t="shared" si="39"/>
        <v>102</v>
      </c>
      <c r="AS357" s="74">
        <f t="shared" si="38"/>
        <v>0</v>
      </c>
      <c r="AT357" s="5"/>
      <c r="AU357" s="5"/>
      <c r="AV357" s="5"/>
    </row>
    <row r="358" spans="1:48" ht="12.75" customHeight="1" x14ac:dyDescent="0.3">
      <c r="A358" s="98"/>
      <c r="B358" s="97" t="s">
        <v>100</v>
      </c>
      <c r="C358" s="68" t="s">
        <v>106</v>
      </c>
      <c r="D358" s="44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52" t="s">
        <v>66</v>
      </c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3"/>
      <c r="AJ358" s="43"/>
      <c r="AK358" s="42"/>
      <c r="AL358" s="42"/>
      <c r="AM358" s="43"/>
      <c r="AN358" s="43"/>
      <c r="AO358" s="43"/>
      <c r="AP358" s="43"/>
      <c r="AQ358" s="82">
        <v>0</v>
      </c>
      <c r="AR358" s="81">
        <v>68</v>
      </c>
      <c r="AS358" s="74">
        <f t="shared" si="38"/>
        <v>0</v>
      </c>
      <c r="AT358" s="5"/>
      <c r="AU358" s="5"/>
      <c r="AV358" s="5"/>
    </row>
    <row r="359" spans="1:48" ht="12.75" customHeight="1" x14ac:dyDescent="0.3">
      <c r="A359" s="98"/>
      <c r="B359" s="98"/>
      <c r="C359" s="68" t="s">
        <v>107</v>
      </c>
      <c r="D359" s="44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52" t="s">
        <v>66</v>
      </c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3"/>
      <c r="AJ359" s="43"/>
      <c r="AK359" s="42"/>
      <c r="AL359" s="42"/>
      <c r="AM359" s="43"/>
      <c r="AN359" s="43"/>
      <c r="AO359" s="43"/>
      <c r="AP359" s="43"/>
      <c r="AQ359" s="82">
        <v>0</v>
      </c>
      <c r="AR359" s="81">
        <v>68</v>
      </c>
      <c r="AS359" s="74">
        <f t="shared" si="38"/>
        <v>0</v>
      </c>
      <c r="AT359" s="5"/>
      <c r="AU359" s="5"/>
      <c r="AV359" s="5"/>
    </row>
    <row r="360" spans="1:48" ht="12.75" customHeight="1" x14ac:dyDescent="0.3">
      <c r="A360" s="98"/>
      <c r="B360" s="98"/>
      <c r="C360" s="68" t="s">
        <v>108</v>
      </c>
      <c r="D360" s="44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52" t="s">
        <v>66</v>
      </c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3"/>
      <c r="AJ360" s="43"/>
      <c r="AK360" s="42"/>
      <c r="AL360" s="42"/>
      <c r="AM360" s="43"/>
      <c r="AN360" s="43"/>
      <c r="AO360" s="43"/>
      <c r="AP360" s="43"/>
      <c r="AQ360" s="82">
        <v>0</v>
      </c>
      <c r="AR360" s="81">
        <v>68</v>
      </c>
      <c r="AS360" s="74">
        <f t="shared" si="38"/>
        <v>0</v>
      </c>
      <c r="AT360" s="5"/>
      <c r="AU360" s="5"/>
      <c r="AV360" s="5"/>
    </row>
    <row r="361" spans="1:48" ht="12.75" customHeight="1" x14ac:dyDescent="0.3">
      <c r="A361" s="98"/>
      <c r="B361" s="98"/>
      <c r="C361" s="68" t="s">
        <v>109</v>
      </c>
      <c r="D361" s="44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52" t="s">
        <v>66</v>
      </c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3"/>
      <c r="AJ361" s="43"/>
      <c r="AK361" s="42"/>
      <c r="AL361" s="42"/>
      <c r="AM361" s="43"/>
      <c r="AN361" s="43"/>
      <c r="AO361" s="43"/>
      <c r="AP361" s="43"/>
      <c r="AQ361" s="82">
        <v>0</v>
      </c>
      <c r="AR361" s="81">
        <v>68</v>
      </c>
      <c r="AS361" s="74">
        <f t="shared" si="38"/>
        <v>0</v>
      </c>
      <c r="AT361" s="5"/>
      <c r="AU361" s="5"/>
      <c r="AV361" s="5"/>
    </row>
    <row r="362" spans="1:48" ht="12.75" customHeight="1" x14ac:dyDescent="0.3">
      <c r="A362" s="98"/>
      <c r="B362" s="98"/>
      <c r="C362" s="68" t="s">
        <v>110</v>
      </c>
      <c r="D362" s="44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52" t="s">
        <v>66</v>
      </c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3"/>
      <c r="AJ362" s="43"/>
      <c r="AK362" s="42"/>
      <c r="AL362" s="42"/>
      <c r="AM362" s="43"/>
      <c r="AN362" s="43"/>
      <c r="AO362" s="43"/>
      <c r="AP362" s="43"/>
      <c r="AQ362" s="82">
        <v>0</v>
      </c>
      <c r="AR362" s="81">
        <v>68</v>
      </c>
      <c r="AS362" s="74">
        <f t="shared" si="38"/>
        <v>0</v>
      </c>
      <c r="AT362" s="5"/>
      <c r="AU362" s="5"/>
      <c r="AV362" s="5"/>
    </row>
    <row r="363" spans="1:48" ht="12.75" customHeight="1" x14ac:dyDescent="0.3">
      <c r="A363" s="98"/>
      <c r="B363" s="98"/>
      <c r="C363" s="68" t="s">
        <v>111</v>
      </c>
      <c r="D363" s="44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52" t="s">
        <v>66</v>
      </c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3"/>
      <c r="AJ363" s="43"/>
      <c r="AK363" s="42"/>
      <c r="AL363" s="42"/>
      <c r="AM363" s="43"/>
      <c r="AN363" s="43"/>
      <c r="AO363" s="43"/>
      <c r="AP363" s="43"/>
      <c r="AQ363" s="82">
        <v>0</v>
      </c>
      <c r="AR363" s="81">
        <v>68</v>
      </c>
      <c r="AS363" s="74">
        <f t="shared" si="38"/>
        <v>0</v>
      </c>
      <c r="AT363" s="5"/>
      <c r="AU363" s="5"/>
      <c r="AV363" s="5"/>
    </row>
    <row r="364" spans="1:48" ht="12.75" customHeight="1" x14ac:dyDescent="0.3">
      <c r="A364" s="98"/>
      <c r="B364" s="99"/>
      <c r="C364" s="68" t="s">
        <v>112</v>
      </c>
      <c r="D364" s="44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52" t="s">
        <v>66</v>
      </c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3"/>
      <c r="AJ364" s="43"/>
      <c r="AK364" s="42"/>
      <c r="AL364" s="42"/>
      <c r="AM364" s="43"/>
      <c r="AN364" s="43"/>
      <c r="AO364" s="43"/>
      <c r="AP364" s="43"/>
      <c r="AQ364" s="82">
        <v>0</v>
      </c>
      <c r="AR364" s="81">
        <v>68</v>
      </c>
      <c r="AS364" s="74">
        <f t="shared" si="38"/>
        <v>0</v>
      </c>
      <c r="AT364" s="5"/>
      <c r="AU364" s="5"/>
      <c r="AV364" s="5"/>
    </row>
    <row r="365" spans="1:48" ht="12.75" customHeight="1" x14ac:dyDescent="0.3">
      <c r="A365" s="98"/>
      <c r="B365" s="97" t="s">
        <v>54</v>
      </c>
      <c r="C365" s="68" t="s">
        <v>106</v>
      </c>
      <c r="D365" s="44"/>
      <c r="E365" s="42"/>
      <c r="F365" s="42"/>
      <c r="G365" s="42"/>
      <c r="H365" s="42"/>
      <c r="I365" s="42"/>
      <c r="J365" s="42"/>
      <c r="K365" s="42"/>
      <c r="L365" s="50" t="s">
        <v>64</v>
      </c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3"/>
      <c r="AJ365" s="43"/>
      <c r="AK365" s="42"/>
      <c r="AL365" s="42"/>
      <c r="AM365" s="43"/>
      <c r="AN365" s="43"/>
      <c r="AO365" s="43"/>
      <c r="AP365" s="43"/>
      <c r="AQ365" s="43">
        <f t="shared" ref="AQ365:AQ413" si="40">SUM(E365:AP365)</f>
        <v>0</v>
      </c>
      <c r="AR365" s="20">
        <f t="shared" ref="AR365:AR371" si="41">34*5</f>
        <v>170</v>
      </c>
      <c r="AS365" s="74">
        <f t="shared" si="38"/>
        <v>0</v>
      </c>
      <c r="AT365" s="5"/>
      <c r="AU365" s="5"/>
      <c r="AV365" s="5"/>
    </row>
    <row r="366" spans="1:48" ht="12.75" customHeight="1" x14ac:dyDescent="0.3">
      <c r="A366" s="98"/>
      <c r="B366" s="98"/>
      <c r="C366" s="68" t="s">
        <v>107</v>
      </c>
      <c r="D366" s="44"/>
      <c r="E366" s="42"/>
      <c r="F366" s="42"/>
      <c r="G366" s="42"/>
      <c r="H366" s="42"/>
      <c r="I366" s="42"/>
      <c r="J366" s="42"/>
      <c r="K366" s="42"/>
      <c r="L366" s="50" t="s">
        <v>64</v>
      </c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3"/>
      <c r="AJ366" s="43"/>
      <c r="AK366" s="42"/>
      <c r="AL366" s="42"/>
      <c r="AM366" s="43"/>
      <c r="AN366" s="43"/>
      <c r="AO366" s="43"/>
      <c r="AP366" s="43"/>
      <c r="AQ366" s="43">
        <f t="shared" si="40"/>
        <v>0</v>
      </c>
      <c r="AR366" s="20">
        <f t="shared" si="41"/>
        <v>170</v>
      </c>
      <c r="AS366" s="74">
        <f t="shared" si="38"/>
        <v>0</v>
      </c>
      <c r="AT366" s="5"/>
      <c r="AU366" s="5"/>
      <c r="AV366" s="5"/>
    </row>
    <row r="367" spans="1:48" ht="12.75" customHeight="1" x14ac:dyDescent="0.3">
      <c r="A367" s="98"/>
      <c r="B367" s="98"/>
      <c r="C367" s="68" t="s">
        <v>108</v>
      </c>
      <c r="D367" s="44"/>
      <c r="E367" s="42"/>
      <c r="F367" s="42"/>
      <c r="G367" s="42"/>
      <c r="H367" s="42"/>
      <c r="I367" s="42"/>
      <c r="J367" s="42"/>
      <c r="K367" s="42"/>
      <c r="L367" s="50" t="s">
        <v>64</v>
      </c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3"/>
      <c r="AJ367" s="43"/>
      <c r="AK367" s="42"/>
      <c r="AL367" s="42"/>
      <c r="AM367" s="43"/>
      <c r="AN367" s="43"/>
      <c r="AO367" s="43"/>
      <c r="AP367" s="43"/>
      <c r="AQ367" s="43">
        <f t="shared" si="40"/>
        <v>0</v>
      </c>
      <c r="AR367" s="20">
        <f t="shared" si="41"/>
        <v>170</v>
      </c>
      <c r="AS367" s="74">
        <f t="shared" si="38"/>
        <v>0</v>
      </c>
      <c r="AT367" s="5"/>
      <c r="AU367" s="5"/>
      <c r="AV367" s="5"/>
    </row>
    <row r="368" spans="1:48" ht="12.75" customHeight="1" x14ac:dyDescent="0.3">
      <c r="A368" s="98"/>
      <c r="B368" s="98"/>
      <c r="C368" s="68" t="s">
        <v>109</v>
      </c>
      <c r="D368" s="44"/>
      <c r="E368" s="42"/>
      <c r="F368" s="42"/>
      <c r="G368" s="42"/>
      <c r="H368" s="42"/>
      <c r="I368" s="42"/>
      <c r="J368" s="42"/>
      <c r="K368" s="42"/>
      <c r="L368" s="50" t="s">
        <v>64</v>
      </c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3"/>
      <c r="AJ368" s="43"/>
      <c r="AK368" s="42"/>
      <c r="AL368" s="42"/>
      <c r="AM368" s="43"/>
      <c r="AN368" s="43"/>
      <c r="AO368" s="43"/>
      <c r="AP368" s="43"/>
      <c r="AQ368" s="43">
        <f t="shared" si="40"/>
        <v>0</v>
      </c>
      <c r="AR368" s="20">
        <f t="shared" si="41"/>
        <v>170</v>
      </c>
      <c r="AS368" s="74">
        <f t="shared" si="38"/>
        <v>0</v>
      </c>
      <c r="AT368" s="5"/>
      <c r="AU368" s="5"/>
      <c r="AV368" s="5"/>
    </row>
    <row r="369" spans="1:48" ht="12.75" customHeight="1" x14ac:dyDescent="0.3">
      <c r="A369" s="98"/>
      <c r="B369" s="98"/>
      <c r="C369" s="68" t="s">
        <v>110</v>
      </c>
      <c r="D369" s="44"/>
      <c r="E369" s="42"/>
      <c r="F369" s="42"/>
      <c r="G369" s="42"/>
      <c r="H369" s="42"/>
      <c r="I369" s="42"/>
      <c r="J369" s="42"/>
      <c r="K369" s="42"/>
      <c r="L369" s="50" t="s">
        <v>64</v>
      </c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3"/>
      <c r="AJ369" s="43"/>
      <c r="AK369" s="42"/>
      <c r="AL369" s="42"/>
      <c r="AM369" s="43"/>
      <c r="AN369" s="43"/>
      <c r="AO369" s="43"/>
      <c r="AP369" s="43"/>
      <c r="AQ369" s="43">
        <f t="shared" si="40"/>
        <v>0</v>
      </c>
      <c r="AR369" s="20">
        <f t="shared" si="41"/>
        <v>170</v>
      </c>
      <c r="AS369" s="74">
        <f t="shared" si="38"/>
        <v>0</v>
      </c>
      <c r="AT369" s="5"/>
      <c r="AU369" s="5"/>
      <c r="AV369" s="5"/>
    </row>
    <row r="370" spans="1:48" ht="12.75" customHeight="1" x14ac:dyDescent="0.3">
      <c r="A370" s="98"/>
      <c r="B370" s="98"/>
      <c r="C370" s="68" t="s">
        <v>111</v>
      </c>
      <c r="D370" s="44"/>
      <c r="E370" s="42"/>
      <c r="F370" s="42"/>
      <c r="G370" s="42"/>
      <c r="H370" s="42"/>
      <c r="I370" s="42"/>
      <c r="J370" s="42"/>
      <c r="K370" s="42"/>
      <c r="L370" s="50" t="s">
        <v>64</v>
      </c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3"/>
      <c r="AJ370" s="43"/>
      <c r="AK370" s="42"/>
      <c r="AL370" s="42"/>
      <c r="AM370" s="43"/>
      <c r="AN370" s="43"/>
      <c r="AO370" s="43"/>
      <c r="AP370" s="43"/>
      <c r="AQ370" s="43">
        <f t="shared" si="40"/>
        <v>0</v>
      </c>
      <c r="AR370" s="20">
        <f t="shared" si="41"/>
        <v>170</v>
      </c>
      <c r="AS370" s="74">
        <f t="shared" si="38"/>
        <v>0</v>
      </c>
      <c r="AT370" s="5"/>
      <c r="AU370" s="5"/>
      <c r="AV370" s="5"/>
    </row>
    <row r="371" spans="1:48" ht="12.75" customHeight="1" x14ac:dyDescent="0.3">
      <c r="A371" s="98"/>
      <c r="B371" s="99"/>
      <c r="C371" s="68" t="s">
        <v>112</v>
      </c>
      <c r="D371" s="44"/>
      <c r="E371" s="42"/>
      <c r="F371" s="42"/>
      <c r="G371" s="42"/>
      <c r="H371" s="42"/>
      <c r="I371" s="42"/>
      <c r="J371" s="42"/>
      <c r="K371" s="42"/>
      <c r="L371" s="50" t="s">
        <v>64</v>
      </c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3"/>
      <c r="AJ371" s="43"/>
      <c r="AK371" s="42"/>
      <c r="AL371" s="42"/>
      <c r="AM371" s="43"/>
      <c r="AN371" s="43"/>
      <c r="AO371" s="43"/>
      <c r="AP371" s="43"/>
      <c r="AQ371" s="43">
        <f t="shared" si="40"/>
        <v>0</v>
      </c>
      <c r="AR371" s="20">
        <f t="shared" si="41"/>
        <v>170</v>
      </c>
      <c r="AS371" s="74">
        <f t="shared" si="38"/>
        <v>0</v>
      </c>
      <c r="AT371" s="5"/>
      <c r="AU371" s="5"/>
      <c r="AV371" s="5"/>
    </row>
    <row r="372" spans="1:48" ht="12.75" customHeight="1" x14ac:dyDescent="0.3">
      <c r="A372" s="98"/>
      <c r="B372" s="97" t="s">
        <v>101</v>
      </c>
      <c r="C372" s="68" t="s">
        <v>106</v>
      </c>
      <c r="D372" s="44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3"/>
      <c r="AJ372" s="43"/>
      <c r="AK372" s="42"/>
      <c r="AL372" s="42"/>
      <c r="AM372" s="43"/>
      <c r="AN372" s="43"/>
      <c r="AO372" s="43"/>
      <c r="AP372" s="43"/>
      <c r="AQ372" s="43">
        <f t="shared" si="40"/>
        <v>0</v>
      </c>
      <c r="AR372" s="20">
        <f t="shared" ref="AR372:AR378" si="42">34*3</f>
        <v>102</v>
      </c>
      <c r="AS372" s="74">
        <f t="shared" si="38"/>
        <v>0</v>
      </c>
      <c r="AT372" s="5"/>
      <c r="AU372" s="5"/>
      <c r="AV372" s="5"/>
    </row>
    <row r="373" spans="1:48" ht="12.75" customHeight="1" x14ac:dyDescent="0.3">
      <c r="A373" s="98"/>
      <c r="B373" s="98"/>
      <c r="C373" s="68" t="s">
        <v>107</v>
      </c>
      <c r="D373" s="44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3"/>
      <c r="AJ373" s="43"/>
      <c r="AK373" s="42"/>
      <c r="AL373" s="42"/>
      <c r="AM373" s="43"/>
      <c r="AN373" s="43"/>
      <c r="AO373" s="43"/>
      <c r="AP373" s="43"/>
      <c r="AQ373" s="43">
        <f t="shared" si="40"/>
        <v>0</v>
      </c>
      <c r="AR373" s="20">
        <f t="shared" si="42"/>
        <v>102</v>
      </c>
      <c r="AS373" s="74">
        <f t="shared" si="38"/>
        <v>0</v>
      </c>
      <c r="AT373" s="5"/>
      <c r="AU373" s="5"/>
      <c r="AV373" s="5"/>
    </row>
    <row r="374" spans="1:48" ht="12.75" customHeight="1" x14ac:dyDescent="0.3">
      <c r="A374" s="98"/>
      <c r="B374" s="98"/>
      <c r="C374" s="68" t="s">
        <v>108</v>
      </c>
      <c r="D374" s="44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3"/>
      <c r="AJ374" s="43"/>
      <c r="AK374" s="42"/>
      <c r="AL374" s="42"/>
      <c r="AM374" s="43"/>
      <c r="AN374" s="43"/>
      <c r="AO374" s="43"/>
      <c r="AP374" s="43"/>
      <c r="AQ374" s="43">
        <f t="shared" si="40"/>
        <v>0</v>
      </c>
      <c r="AR374" s="20">
        <f t="shared" si="42"/>
        <v>102</v>
      </c>
      <c r="AS374" s="74">
        <f t="shared" si="38"/>
        <v>0</v>
      </c>
      <c r="AT374" s="5"/>
      <c r="AU374" s="5"/>
      <c r="AV374" s="5"/>
    </row>
    <row r="375" spans="1:48" ht="12.75" customHeight="1" x14ac:dyDescent="0.3">
      <c r="A375" s="98"/>
      <c r="B375" s="98"/>
      <c r="C375" s="68" t="s">
        <v>109</v>
      </c>
      <c r="D375" s="44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3"/>
      <c r="AJ375" s="43"/>
      <c r="AK375" s="42"/>
      <c r="AL375" s="42"/>
      <c r="AM375" s="43"/>
      <c r="AN375" s="43"/>
      <c r="AO375" s="43"/>
      <c r="AP375" s="43"/>
      <c r="AQ375" s="43">
        <f t="shared" si="40"/>
        <v>0</v>
      </c>
      <c r="AR375" s="20">
        <f t="shared" si="42"/>
        <v>102</v>
      </c>
      <c r="AS375" s="74">
        <f t="shared" si="38"/>
        <v>0</v>
      </c>
      <c r="AT375" s="5"/>
      <c r="AU375" s="5"/>
      <c r="AV375" s="5"/>
    </row>
    <row r="376" spans="1:48" ht="12.75" customHeight="1" x14ac:dyDescent="0.3">
      <c r="A376" s="98"/>
      <c r="B376" s="98"/>
      <c r="C376" s="68" t="s">
        <v>110</v>
      </c>
      <c r="D376" s="44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3"/>
      <c r="AJ376" s="43"/>
      <c r="AK376" s="42"/>
      <c r="AL376" s="42"/>
      <c r="AM376" s="43"/>
      <c r="AN376" s="43"/>
      <c r="AO376" s="43"/>
      <c r="AP376" s="43"/>
      <c r="AQ376" s="43">
        <f t="shared" si="40"/>
        <v>0</v>
      </c>
      <c r="AR376" s="20">
        <f t="shared" si="42"/>
        <v>102</v>
      </c>
      <c r="AS376" s="74">
        <f t="shared" si="38"/>
        <v>0</v>
      </c>
      <c r="AT376" s="5"/>
      <c r="AU376" s="5"/>
      <c r="AV376" s="5"/>
    </row>
    <row r="377" spans="1:48" ht="12.75" customHeight="1" x14ac:dyDescent="0.3">
      <c r="A377" s="98"/>
      <c r="B377" s="98"/>
      <c r="C377" s="68" t="s">
        <v>111</v>
      </c>
      <c r="D377" s="44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3"/>
      <c r="AJ377" s="43"/>
      <c r="AK377" s="42"/>
      <c r="AL377" s="42"/>
      <c r="AM377" s="43"/>
      <c r="AN377" s="43"/>
      <c r="AO377" s="43"/>
      <c r="AP377" s="43"/>
      <c r="AQ377" s="43">
        <f t="shared" si="40"/>
        <v>0</v>
      </c>
      <c r="AR377" s="20">
        <f t="shared" si="42"/>
        <v>102</v>
      </c>
      <c r="AS377" s="74">
        <f t="shared" si="38"/>
        <v>0</v>
      </c>
      <c r="AT377" s="5"/>
      <c r="AU377" s="5"/>
      <c r="AV377" s="5"/>
    </row>
    <row r="378" spans="1:48" ht="12.75" customHeight="1" x14ac:dyDescent="0.3">
      <c r="A378" s="98"/>
      <c r="B378" s="99"/>
      <c r="C378" s="68" t="s">
        <v>112</v>
      </c>
      <c r="D378" s="44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20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3"/>
      <c r="AJ378" s="43"/>
      <c r="AK378" s="42"/>
      <c r="AL378" s="42"/>
      <c r="AM378" s="43"/>
      <c r="AN378" s="43"/>
      <c r="AO378" s="43"/>
      <c r="AP378" s="43"/>
      <c r="AQ378" s="43">
        <f t="shared" si="40"/>
        <v>0</v>
      </c>
      <c r="AR378" s="20">
        <f t="shared" si="42"/>
        <v>102</v>
      </c>
      <c r="AS378" s="74">
        <f t="shared" si="38"/>
        <v>0</v>
      </c>
      <c r="AT378" s="5"/>
      <c r="AU378" s="5"/>
      <c r="AV378" s="5"/>
    </row>
    <row r="379" spans="1:48" ht="12.75" customHeight="1" x14ac:dyDescent="0.3">
      <c r="A379" s="98"/>
      <c r="B379" s="97" t="s">
        <v>102</v>
      </c>
      <c r="C379" s="68" t="s">
        <v>106</v>
      </c>
      <c r="D379" s="44"/>
      <c r="E379" s="42"/>
      <c r="F379" s="42"/>
      <c r="G379" s="42"/>
      <c r="H379" s="42"/>
      <c r="I379" s="42"/>
      <c r="J379" s="42"/>
      <c r="K379" s="42"/>
      <c r="L379" s="42"/>
      <c r="M379" s="42"/>
      <c r="N379" s="52" t="s">
        <v>66</v>
      </c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20"/>
      <c r="AH379" s="42"/>
      <c r="AI379" s="42"/>
      <c r="AJ379" s="43"/>
      <c r="AK379" s="42"/>
      <c r="AL379" s="42"/>
      <c r="AM379" s="43"/>
      <c r="AN379" s="43"/>
      <c r="AO379" s="43"/>
      <c r="AP379" s="43"/>
      <c r="AQ379" s="43">
        <f t="shared" si="40"/>
        <v>0</v>
      </c>
      <c r="AR379" s="20">
        <f t="shared" ref="AR379:AR399" si="43">34*1</f>
        <v>34</v>
      </c>
      <c r="AS379" s="74">
        <f t="shared" si="38"/>
        <v>0</v>
      </c>
      <c r="AT379" s="5"/>
      <c r="AU379" s="5"/>
      <c r="AV379" s="5"/>
    </row>
    <row r="380" spans="1:48" ht="12.75" customHeight="1" x14ac:dyDescent="0.3">
      <c r="A380" s="98"/>
      <c r="B380" s="98"/>
      <c r="C380" s="68" t="s">
        <v>107</v>
      </c>
      <c r="D380" s="44"/>
      <c r="E380" s="42"/>
      <c r="F380" s="42"/>
      <c r="G380" s="42"/>
      <c r="H380" s="42"/>
      <c r="I380" s="42"/>
      <c r="J380" s="42"/>
      <c r="K380" s="42"/>
      <c r="L380" s="42"/>
      <c r="M380" s="42"/>
      <c r="N380" s="52" t="s">
        <v>66</v>
      </c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20"/>
      <c r="AK380" s="42"/>
      <c r="AL380" s="42"/>
      <c r="AM380" s="43"/>
      <c r="AN380" s="43"/>
      <c r="AO380" s="43"/>
      <c r="AP380" s="43"/>
      <c r="AQ380" s="43">
        <f t="shared" si="40"/>
        <v>0</v>
      </c>
      <c r="AR380" s="20">
        <f t="shared" si="43"/>
        <v>34</v>
      </c>
      <c r="AS380" s="74">
        <f t="shared" si="38"/>
        <v>0</v>
      </c>
      <c r="AT380" s="5"/>
      <c r="AU380" s="5"/>
      <c r="AV380" s="5"/>
    </row>
    <row r="381" spans="1:48" ht="12.75" customHeight="1" x14ac:dyDescent="0.3">
      <c r="A381" s="98"/>
      <c r="B381" s="98"/>
      <c r="C381" s="68" t="s">
        <v>108</v>
      </c>
      <c r="D381" s="44"/>
      <c r="E381" s="42"/>
      <c r="F381" s="42"/>
      <c r="G381" s="42"/>
      <c r="H381" s="42"/>
      <c r="I381" s="42"/>
      <c r="J381" s="42"/>
      <c r="K381" s="42"/>
      <c r="L381" s="42"/>
      <c r="M381" s="42"/>
      <c r="N381" s="52" t="s">
        <v>66</v>
      </c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20"/>
      <c r="AK381" s="42"/>
      <c r="AL381" s="42"/>
      <c r="AM381" s="43"/>
      <c r="AN381" s="43"/>
      <c r="AO381" s="43"/>
      <c r="AP381" s="43"/>
      <c r="AQ381" s="43">
        <f t="shared" si="40"/>
        <v>0</v>
      </c>
      <c r="AR381" s="20">
        <f t="shared" si="43"/>
        <v>34</v>
      </c>
      <c r="AS381" s="74">
        <f t="shared" si="38"/>
        <v>0</v>
      </c>
      <c r="AT381" s="5"/>
      <c r="AU381" s="5"/>
      <c r="AV381" s="5"/>
    </row>
    <row r="382" spans="1:48" ht="12.75" customHeight="1" x14ac:dyDescent="0.3">
      <c r="A382" s="98"/>
      <c r="B382" s="98"/>
      <c r="C382" s="68" t="s">
        <v>109</v>
      </c>
      <c r="D382" s="44"/>
      <c r="E382" s="42"/>
      <c r="F382" s="42"/>
      <c r="G382" s="42"/>
      <c r="H382" s="42"/>
      <c r="I382" s="42"/>
      <c r="J382" s="42"/>
      <c r="K382" s="42"/>
      <c r="L382" s="42"/>
      <c r="M382" s="42"/>
      <c r="N382" s="52" t="s">
        <v>66</v>
      </c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20"/>
      <c r="AK382" s="42"/>
      <c r="AL382" s="42"/>
      <c r="AM382" s="43"/>
      <c r="AN382" s="43"/>
      <c r="AO382" s="43"/>
      <c r="AP382" s="43"/>
      <c r="AQ382" s="43">
        <f t="shared" si="40"/>
        <v>0</v>
      </c>
      <c r="AR382" s="20">
        <f t="shared" si="43"/>
        <v>34</v>
      </c>
      <c r="AS382" s="74">
        <f t="shared" si="38"/>
        <v>0</v>
      </c>
      <c r="AT382" s="5"/>
      <c r="AU382" s="5"/>
      <c r="AV382" s="5"/>
    </row>
    <row r="383" spans="1:48" ht="12.75" customHeight="1" x14ac:dyDescent="0.3">
      <c r="A383" s="98"/>
      <c r="B383" s="98"/>
      <c r="C383" s="68" t="s">
        <v>110</v>
      </c>
      <c r="D383" s="44"/>
      <c r="E383" s="42"/>
      <c r="F383" s="42"/>
      <c r="G383" s="42"/>
      <c r="H383" s="42"/>
      <c r="I383" s="42"/>
      <c r="J383" s="42"/>
      <c r="K383" s="42"/>
      <c r="L383" s="42"/>
      <c r="M383" s="42"/>
      <c r="N383" s="52" t="s">
        <v>66</v>
      </c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20"/>
      <c r="AK383" s="42"/>
      <c r="AL383" s="42"/>
      <c r="AM383" s="43"/>
      <c r="AN383" s="43"/>
      <c r="AO383" s="43"/>
      <c r="AP383" s="43"/>
      <c r="AQ383" s="43">
        <f t="shared" si="40"/>
        <v>0</v>
      </c>
      <c r="AR383" s="20">
        <f t="shared" si="43"/>
        <v>34</v>
      </c>
      <c r="AS383" s="74">
        <f t="shared" si="38"/>
        <v>0</v>
      </c>
      <c r="AT383" s="5"/>
      <c r="AU383" s="5"/>
      <c r="AV383" s="5"/>
    </row>
    <row r="384" spans="1:48" ht="12.75" customHeight="1" x14ac:dyDescent="0.3">
      <c r="A384" s="98"/>
      <c r="B384" s="98"/>
      <c r="C384" s="68" t="s">
        <v>111</v>
      </c>
      <c r="D384" s="44"/>
      <c r="E384" s="42"/>
      <c r="F384" s="42"/>
      <c r="G384" s="42"/>
      <c r="H384" s="42"/>
      <c r="I384" s="42"/>
      <c r="J384" s="42"/>
      <c r="K384" s="42"/>
      <c r="L384" s="42"/>
      <c r="M384" s="42"/>
      <c r="N384" s="52" t="s">
        <v>66</v>
      </c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20"/>
      <c r="AK384" s="42"/>
      <c r="AL384" s="42"/>
      <c r="AM384" s="43"/>
      <c r="AN384" s="43"/>
      <c r="AO384" s="43"/>
      <c r="AP384" s="43"/>
      <c r="AQ384" s="43">
        <f t="shared" si="40"/>
        <v>0</v>
      </c>
      <c r="AR384" s="20">
        <f t="shared" si="43"/>
        <v>34</v>
      </c>
      <c r="AS384" s="74">
        <f t="shared" si="38"/>
        <v>0</v>
      </c>
      <c r="AT384" s="5"/>
      <c r="AU384" s="5"/>
      <c r="AV384" s="5"/>
    </row>
    <row r="385" spans="1:48" ht="12.75" customHeight="1" x14ac:dyDescent="0.3">
      <c r="A385" s="98"/>
      <c r="B385" s="99"/>
      <c r="C385" s="68" t="s">
        <v>112</v>
      </c>
      <c r="D385" s="44"/>
      <c r="E385" s="42"/>
      <c r="F385" s="42"/>
      <c r="G385" s="42"/>
      <c r="H385" s="42"/>
      <c r="I385" s="42"/>
      <c r="J385" s="42"/>
      <c r="K385" s="42"/>
      <c r="L385" s="42"/>
      <c r="M385" s="42"/>
      <c r="N385" s="52" t="s">
        <v>66</v>
      </c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3"/>
      <c r="AN385" s="43"/>
      <c r="AO385" s="43"/>
      <c r="AP385" s="43"/>
      <c r="AQ385" s="43">
        <f t="shared" si="40"/>
        <v>0</v>
      </c>
      <c r="AR385" s="20">
        <f t="shared" si="43"/>
        <v>34</v>
      </c>
      <c r="AS385" s="74">
        <f t="shared" si="38"/>
        <v>0</v>
      </c>
      <c r="AT385" s="5"/>
      <c r="AU385" s="5"/>
      <c r="AV385" s="5"/>
    </row>
    <row r="386" spans="1:48" ht="12.75" customHeight="1" x14ac:dyDescent="0.3">
      <c r="A386" s="98"/>
      <c r="B386" s="97" t="s">
        <v>103</v>
      </c>
      <c r="C386" s="68" t="s">
        <v>106</v>
      </c>
      <c r="D386" s="44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20"/>
      <c r="AJ386" s="42"/>
      <c r="AK386" s="42"/>
      <c r="AL386" s="42"/>
      <c r="AM386" s="43"/>
      <c r="AN386" s="43"/>
      <c r="AO386" s="43"/>
      <c r="AP386" s="43"/>
      <c r="AQ386" s="43">
        <f t="shared" si="40"/>
        <v>0</v>
      </c>
      <c r="AR386" s="20">
        <f t="shared" si="43"/>
        <v>34</v>
      </c>
      <c r="AS386" s="74">
        <f t="shared" si="38"/>
        <v>0</v>
      </c>
      <c r="AT386" s="5"/>
      <c r="AU386" s="5"/>
      <c r="AV386" s="5"/>
    </row>
    <row r="387" spans="1:48" ht="12.75" customHeight="1" x14ac:dyDescent="0.3">
      <c r="A387" s="98"/>
      <c r="B387" s="98"/>
      <c r="C387" s="68" t="s">
        <v>107</v>
      </c>
      <c r="D387" s="44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20"/>
      <c r="AG387" s="20"/>
      <c r="AH387" s="42"/>
      <c r="AI387" s="42"/>
      <c r="AJ387" s="43"/>
      <c r="AK387" s="20"/>
      <c r="AL387" s="42"/>
      <c r="AM387" s="43"/>
      <c r="AN387" s="43"/>
      <c r="AO387" s="43"/>
      <c r="AP387" s="43"/>
      <c r="AQ387" s="43">
        <f t="shared" si="40"/>
        <v>0</v>
      </c>
      <c r="AR387" s="20">
        <f t="shared" si="43"/>
        <v>34</v>
      </c>
      <c r="AS387" s="74">
        <f t="shared" si="38"/>
        <v>0</v>
      </c>
      <c r="AT387" s="5"/>
      <c r="AU387" s="5"/>
      <c r="AV387" s="5"/>
    </row>
    <row r="388" spans="1:48" ht="12.75" customHeight="1" x14ac:dyDescent="0.3">
      <c r="A388" s="98"/>
      <c r="B388" s="98"/>
      <c r="C388" s="68" t="s">
        <v>108</v>
      </c>
      <c r="D388" s="44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20"/>
      <c r="AG388" s="20"/>
      <c r="AH388" s="42"/>
      <c r="AI388" s="42"/>
      <c r="AJ388" s="43"/>
      <c r="AK388" s="20"/>
      <c r="AL388" s="42"/>
      <c r="AM388" s="43"/>
      <c r="AN388" s="43"/>
      <c r="AO388" s="43"/>
      <c r="AP388" s="43"/>
      <c r="AQ388" s="43">
        <f t="shared" si="40"/>
        <v>0</v>
      </c>
      <c r="AR388" s="20">
        <f t="shared" si="43"/>
        <v>34</v>
      </c>
      <c r="AS388" s="74">
        <f t="shared" si="38"/>
        <v>0</v>
      </c>
      <c r="AT388" s="5"/>
      <c r="AU388" s="5"/>
      <c r="AV388" s="5"/>
    </row>
    <row r="389" spans="1:48" ht="12.75" customHeight="1" x14ac:dyDescent="0.3">
      <c r="A389" s="98"/>
      <c r="B389" s="98"/>
      <c r="C389" s="68" t="s">
        <v>109</v>
      </c>
      <c r="D389" s="44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20"/>
      <c r="AG389" s="20"/>
      <c r="AH389" s="42"/>
      <c r="AI389" s="42"/>
      <c r="AJ389" s="43"/>
      <c r="AK389" s="20"/>
      <c r="AL389" s="42"/>
      <c r="AM389" s="43"/>
      <c r="AN389" s="43"/>
      <c r="AO389" s="43"/>
      <c r="AP389" s="43"/>
      <c r="AQ389" s="43">
        <f t="shared" si="40"/>
        <v>0</v>
      </c>
      <c r="AR389" s="20">
        <f t="shared" si="43"/>
        <v>34</v>
      </c>
      <c r="AS389" s="74">
        <f t="shared" si="38"/>
        <v>0</v>
      </c>
      <c r="AT389" s="5"/>
      <c r="AU389" s="5"/>
      <c r="AV389" s="5"/>
    </row>
    <row r="390" spans="1:48" ht="12.75" customHeight="1" x14ac:dyDescent="0.3">
      <c r="A390" s="98"/>
      <c r="B390" s="98"/>
      <c r="C390" s="68" t="s">
        <v>110</v>
      </c>
      <c r="D390" s="44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20"/>
      <c r="AG390" s="20"/>
      <c r="AH390" s="42"/>
      <c r="AI390" s="42"/>
      <c r="AJ390" s="43"/>
      <c r="AK390" s="20"/>
      <c r="AL390" s="42"/>
      <c r="AM390" s="43"/>
      <c r="AN390" s="43"/>
      <c r="AO390" s="43"/>
      <c r="AP390" s="43"/>
      <c r="AQ390" s="43">
        <f t="shared" si="40"/>
        <v>0</v>
      </c>
      <c r="AR390" s="20">
        <f t="shared" si="43"/>
        <v>34</v>
      </c>
      <c r="AS390" s="74">
        <f t="shared" si="38"/>
        <v>0</v>
      </c>
      <c r="AT390" s="5"/>
      <c r="AU390" s="5"/>
      <c r="AV390" s="5"/>
    </row>
    <row r="391" spans="1:48" ht="12.75" customHeight="1" x14ac:dyDescent="0.3">
      <c r="A391" s="98"/>
      <c r="B391" s="98"/>
      <c r="C391" s="68" t="s">
        <v>111</v>
      </c>
      <c r="D391" s="44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20"/>
      <c r="AG391" s="20"/>
      <c r="AH391" s="42"/>
      <c r="AI391" s="42"/>
      <c r="AJ391" s="43"/>
      <c r="AK391" s="20"/>
      <c r="AL391" s="42"/>
      <c r="AM391" s="43"/>
      <c r="AN391" s="43"/>
      <c r="AO391" s="43"/>
      <c r="AP391" s="43"/>
      <c r="AQ391" s="43">
        <f t="shared" si="40"/>
        <v>0</v>
      </c>
      <c r="AR391" s="20">
        <f t="shared" si="43"/>
        <v>34</v>
      </c>
      <c r="AS391" s="74">
        <f t="shared" si="38"/>
        <v>0</v>
      </c>
      <c r="AT391" s="5"/>
      <c r="AU391" s="5"/>
      <c r="AV391" s="5"/>
    </row>
    <row r="392" spans="1:48" ht="12.75" customHeight="1" x14ac:dyDescent="0.3">
      <c r="A392" s="98"/>
      <c r="B392" s="99"/>
      <c r="C392" s="68" t="s">
        <v>112</v>
      </c>
      <c r="D392" s="44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20"/>
      <c r="AI392" s="20"/>
      <c r="AJ392" s="43"/>
      <c r="AK392" s="42"/>
      <c r="AL392" s="42"/>
      <c r="AM392" s="43"/>
      <c r="AN392" s="43"/>
      <c r="AO392" s="43"/>
      <c r="AP392" s="43"/>
      <c r="AQ392" s="43">
        <f t="shared" si="40"/>
        <v>0</v>
      </c>
      <c r="AR392" s="20">
        <f t="shared" si="43"/>
        <v>34</v>
      </c>
      <c r="AS392" s="74">
        <f t="shared" si="38"/>
        <v>0</v>
      </c>
      <c r="AT392" s="5"/>
      <c r="AU392" s="5"/>
      <c r="AV392" s="5"/>
    </row>
    <row r="393" spans="1:48" ht="12.75" customHeight="1" x14ac:dyDescent="0.3">
      <c r="A393" s="98"/>
      <c r="B393" s="97" t="s">
        <v>57</v>
      </c>
      <c r="C393" s="68" t="s">
        <v>106</v>
      </c>
      <c r="D393" s="44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20"/>
      <c r="AI393" s="20"/>
      <c r="AJ393" s="43"/>
      <c r="AK393" s="42"/>
      <c r="AL393" s="42"/>
      <c r="AM393" s="43"/>
      <c r="AN393" s="43"/>
      <c r="AO393" s="43"/>
      <c r="AP393" s="43"/>
      <c r="AQ393" s="43">
        <f t="shared" si="40"/>
        <v>0</v>
      </c>
      <c r="AR393" s="20">
        <f t="shared" si="43"/>
        <v>34</v>
      </c>
      <c r="AS393" s="74">
        <f t="shared" si="38"/>
        <v>0</v>
      </c>
      <c r="AT393" s="5"/>
      <c r="AU393" s="5"/>
      <c r="AV393" s="5"/>
    </row>
    <row r="394" spans="1:48" ht="12.75" customHeight="1" x14ac:dyDescent="0.3">
      <c r="A394" s="98"/>
      <c r="B394" s="98"/>
      <c r="C394" s="68" t="s">
        <v>107</v>
      </c>
      <c r="D394" s="44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20"/>
      <c r="AI394" s="20"/>
      <c r="AJ394" s="43"/>
      <c r="AK394" s="42"/>
      <c r="AL394" s="42"/>
      <c r="AM394" s="43"/>
      <c r="AN394" s="43"/>
      <c r="AO394" s="43"/>
      <c r="AP394" s="43"/>
      <c r="AQ394" s="43">
        <f t="shared" si="40"/>
        <v>0</v>
      </c>
      <c r="AR394" s="20">
        <f t="shared" si="43"/>
        <v>34</v>
      </c>
      <c r="AS394" s="74">
        <f t="shared" si="38"/>
        <v>0</v>
      </c>
      <c r="AT394" s="5"/>
      <c r="AU394" s="5"/>
      <c r="AV394" s="5"/>
    </row>
    <row r="395" spans="1:48" ht="12.75" customHeight="1" x14ac:dyDescent="0.3">
      <c r="A395" s="98"/>
      <c r="B395" s="98"/>
      <c r="C395" s="68" t="s">
        <v>108</v>
      </c>
      <c r="D395" s="44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20"/>
      <c r="AI395" s="20"/>
      <c r="AJ395" s="43"/>
      <c r="AK395" s="42"/>
      <c r="AL395" s="42"/>
      <c r="AM395" s="43"/>
      <c r="AN395" s="43"/>
      <c r="AO395" s="43"/>
      <c r="AP395" s="43"/>
      <c r="AQ395" s="43">
        <f t="shared" si="40"/>
        <v>0</v>
      </c>
      <c r="AR395" s="20">
        <f t="shared" si="43"/>
        <v>34</v>
      </c>
      <c r="AS395" s="74">
        <f t="shared" si="38"/>
        <v>0</v>
      </c>
      <c r="AT395" s="5"/>
      <c r="AU395" s="5"/>
      <c r="AV395" s="5"/>
    </row>
    <row r="396" spans="1:48" ht="12.75" customHeight="1" x14ac:dyDescent="0.3">
      <c r="A396" s="98"/>
      <c r="B396" s="98"/>
      <c r="C396" s="68" t="s">
        <v>109</v>
      </c>
      <c r="D396" s="44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20"/>
      <c r="AI396" s="20"/>
      <c r="AJ396" s="43"/>
      <c r="AK396" s="42"/>
      <c r="AL396" s="42"/>
      <c r="AM396" s="43"/>
      <c r="AN396" s="43"/>
      <c r="AO396" s="43"/>
      <c r="AP396" s="43"/>
      <c r="AQ396" s="43">
        <f t="shared" si="40"/>
        <v>0</v>
      </c>
      <c r="AR396" s="20">
        <f t="shared" si="43"/>
        <v>34</v>
      </c>
      <c r="AS396" s="74">
        <f t="shared" si="38"/>
        <v>0</v>
      </c>
      <c r="AT396" s="5"/>
      <c r="AU396" s="5"/>
      <c r="AV396" s="5"/>
    </row>
    <row r="397" spans="1:48" ht="12.75" customHeight="1" x14ac:dyDescent="0.3">
      <c r="A397" s="98"/>
      <c r="B397" s="98"/>
      <c r="C397" s="68" t="s">
        <v>110</v>
      </c>
      <c r="D397" s="44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20"/>
      <c r="AI397" s="20"/>
      <c r="AJ397" s="43"/>
      <c r="AK397" s="42"/>
      <c r="AL397" s="42"/>
      <c r="AM397" s="43"/>
      <c r="AN397" s="43"/>
      <c r="AO397" s="43"/>
      <c r="AP397" s="43"/>
      <c r="AQ397" s="43">
        <f t="shared" si="40"/>
        <v>0</v>
      </c>
      <c r="AR397" s="20">
        <f t="shared" si="43"/>
        <v>34</v>
      </c>
      <c r="AS397" s="74">
        <f t="shared" si="38"/>
        <v>0</v>
      </c>
      <c r="AT397" s="5"/>
      <c r="AU397" s="5"/>
      <c r="AV397" s="5"/>
    </row>
    <row r="398" spans="1:48" ht="12.75" customHeight="1" x14ac:dyDescent="0.3">
      <c r="A398" s="98"/>
      <c r="B398" s="98"/>
      <c r="C398" s="68" t="s">
        <v>111</v>
      </c>
      <c r="D398" s="44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20"/>
      <c r="AI398" s="20"/>
      <c r="AJ398" s="43"/>
      <c r="AK398" s="42"/>
      <c r="AL398" s="42"/>
      <c r="AM398" s="43"/>
      <c r="AN398" s="43"/>
      <c r="AO398" s="43"/>
      <c r="AP398" s="43"/>
      <c r="AQ398" s="43">
        <f t="shared" si="40"/>
        <v>0</v>
      </c>
      <c r="AR398" s="20">
        <f t="shared" si="43"/>
        <v>34</v>
      </c>
      <c r="AS398" s="74">
        <f t="shared" si="38"/>
        <v>0</v>
      </c>
      <c r="AT398" s="5"/>
      <c r="AU398" s="5"/>
      <c r="AV398" s="5"/>
    </row>
    <row r="399" spans="1:48" ht="12.75" customHeight="1" x14ac:dyDescent="0.3">
      <c r="A399" s="98"/>
      <c r="B399" s="99"/>
      <c r="C399" s="68" t="s">
        <v>112</v>
      </c>
      <c r="D399" s="44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20"/>
      <c r="AI399" s="20"/>
      <c r="AJ399" s="43"/>
      <c r="AK399" s="42"/>
      <c r="AL399" s="42"/>
      <c r="AM399" s="43"/>
      <c r="AN399" s="43"/>
      <c r="AO399" s="43"/>
      <c r="AP399" s="43"/>
      <c r="AQ399" s="43">
        <f t="shared" si="40"/>
        <v>0</v>
      </c>
      <c r="AR399" s="20">
        <f t="shared" si="43"/>
        <v>34</v>
      </c>
      <c r="AS399" s="74">
        <f t="shared" si="38"/>
        <v>0</v>
      </c>
      <c r="AT399" s="5"/>
      <c r="AU399" s="5"/>
      <c r="AV399" s="5"/>
    </row>
    <row r="400" spans="1:48" ht="12.75" customHeight="1" x14ac:dyDescent="0.3">
      <c r="A400" s="98"/>
      <c r="B400" s="97" t="s">
        <v>104</v>
      </c>
      <c r="C400" s="68" t="s">
        <v>106</v>
      </c>
      <c r="D400" s="44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20"/>
      <c r="AI400" s="20"/>
      <c r="AJ400" s="43"/>
      <c r="AK400" s="42"/>
      <c r="AL400" s="42"/>
      <c r="AM400" s="43"/>
      <c r="AN400" s="43"/>
      <c r="AO400" s="43"/>
      <c r="AP400" s="43"/>
      <c r="AQ400" s="43">
        <f t="shared" si="40"/>
        <v>0</v>
      </c>
      <c r="AR400" s="20">
        <f t="shared" ref="AR400:AR413" si="44">34*2</f>
        <v>68</v>
      </c>
      <c r="AS400" s="74">
        <f t="shared" si="38"/>
        <v>0</v>
      </c>
      <c r="AT400" s="5"/>
      <c r="AU400" s="5"/>
      <c r="AV400" s="5"/>
    </row>
    <row r="401" spans="1:48" ht="12.75" customHeight="1" x14ac:dyDescent="0.3">
      <c r="A401" s="98"/>
      <c r="B401" s="98"/>
      <c r="C401" s="68" t="s">
        <v>107</v>
      </c>
      <c r="D401" s="44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20"/>
      <c r="AI401" s="20"/>
      <c r="AJ401" s="43"/>
      <c r="AK401" s="42"/>
      <c r="AL401" s="42"/>
      <c r="AM401" s="43"/>
      <c r="AN401" s="43"/>
      <c r="AO401" s="43"/>
      <c r="AP401" s="43"/>
      <c r="AQ401" s="43">
        <f t="shared" si="40"/>
        <v>0</v>
      </c>
      <c r="AR401" s="20">
        <f t="shared" si="44"/>
        <v>68</v>
      </c>
      <c r="AS401" s="74">
        <f t="shared" si="38"/>
        <v>0</v>
      </c>
      <c r="AT401" s="5"/>
      <c r="AU401" s="5"/>
      <c r="AV401" s="5"/>
    </row>
    <row r="402" spans="1:48" ht="12.75" customHeight="1" x14ac:dyDescent="0.3">
      <c r="A402" s="98"/>
      <c r="B402" s="98"/>
      <c r="C402" s="68" t="s">
        <v>108</v>
      </c>
      <c r="D402" s="44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20"/>
      <c r="AI402" s="20"/>
      <c r="AJ402" s="43"/>
      <c r="AK402" s="42"/>
      <c r="AL402" s="42"/>
      <c r="AM402" s="43"/>
      <c r="AN402" s="43"/>
      <c r="AO402" s="43"/>
      <c r="AP402" s="43"/>
      <c r="AQ402" s="43">
        <f t="shared" si="40"/>
        <v>0</v>
      </c>
      <c r="AR402" s="20">
        <f t="shared" si="44"/>
        <v>68</v>
      </c>
      <c r="AS402" s="74">
        <f t="shared" si="38"/>
        <v>0</v>
      </c>
      <c r="AT402" s="5"/>
      <c r="AU402" s="5"/>
      <c r="AV402" s="5"/>
    </row>
    <row r="403" spans="1:48" ht="12.75" customHeight="1" x14ac:dyDescent="0.3">
      <c r="A403" s="98"/>
      <c r="B403" s="98"/>
      <c r="C403" s="68" t="s">
        <v>109</v>
      </c>
      <c r="D403" s="44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20"/>
      <c r="AI403" s="20"/>
      <c r="AJ403" s="43"/>
      <c r="AK403" s="42"/>
      <c r="AL403" s="42"/>
      <c r="AM403" s="43"/>
      <c r="AN403" s="43"/>
      <c r="AO403" s="43"/>
      <c r="AP403" s="43"/>
      <c r="AQ403" s="43">
        <f t="shared" si="40"/>
        <v>0</v>
      </c>
      <c r="AR403" s="20">
        <f t="shared" si="44"/>
        <v>68</v>
      </c>
      <c r="AS403" s="74">
        <f t="shared" si="38"/>
        <v>0</v>
      </c>
      <c r="AT403" s="5"/>
      <c r="AU403" s="5"/>
      <c r="AV403" s="5"/>
    </row>
    <row r="404" spans="1:48" ht="12.75" customHeight="1" x14ac:dyDescent="0.3">
      <c r="A404" s="98"/>
      <c r="B404" s="98"/>
      <c r="C404" s="68" t="s">
        <v>110</v>
      </c>
      <c r="D404" s="44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20"/>
      <c r="AI404" s="20"/>
      <c r="AJ404" s="43"/>
      <c r="AK404" s="42"/>
      <c r="AL404" s="42"/>
      <c r="AM404" s="43"/>
      <c r="AN404" s="43"/>
      <c r="AO404" s="43"/>
      <c r="AP404" s="43"/>
      <c r="AQ404" s="43">
        <f t="shared" si="40"/>
        <v>0</v>
      </c>
      <c r="AR404" s="20">
        <f t="shared" si="44"/>
        <v>68</v>
      </c>
      <c r="AS404" s="74">
        <f t="shared" si="38"/>
        <v>0</v>
      </c>
      <c r="AT404" s="5"/>
      <c r="AU404" s="5"/>
      <c r="AV404" s="5"/>
    </row>
    <row r="405" spans="1:48" ht="12.75" customHeight="1" x14ac:dyDescent="0.3">
      <c r="A405" s="98"/>
      <c r="B405" s="98"/>
      <c r="C405" s="68" t="s">
        <v>111</v>
      </c>
      <c r="D405" s="44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20"/>
      <c r="AI405" s="20"/>
      <c r="AJ405" s="43"/>
      <c r="AK405" s="42"/>
      <c r="AL405" s="42"/>
      <c r="AM405" s="43"/>
      <c r="AN405" s="43"/>
      <c r="AO405" s="43"/>
      <c r="AP405" s="43"/>
      <c r="AQ405" s="43">
        <f t="shared" si="40"/>
        <v>0</v>
      </c>
      <c r="AR405" s="20">
        <f t="shared" si="44"/>
        <v>68</v>
      </c>
      <c r="AS405" s="74">
        <f t="shared" si="38"/>
        <v>0</v>
      </c>
      <c r="AT405" s="5"/>
      <c r="AU405" s="5"/>
      <c r="AV405" s="5"/>
    </row>
    <row r="406" spans="1:48" ht="12.75" customHeight="1" x14ac:dyDescent="0.3">
      <c r="A406" s="98"/>
      <c r="B406" s="99"/>
      <c r="C406" s="68" t="s">
        <v>112</v>
      </c>
      <c r="D406" s="44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20"/>
      <c r="AI406" s="20"/>
      <c r="AJ406" s="43"/>
      <c r="AK406" s="42"/>
      <c r="AL406" s="42"/>
      <c r="AM406" s="43"/>
      <c r="AN406" s="43"/>
      <c r="AO406" s="43"/>
      <c r="AP406" s="43"/>
      <c r="AQ406" s="43">
        <f t="shared" si="40"/>
        <v>0</v>
      </c>
      <c r="AR406" s="20">
        <f t="shared" si="44"/>
        <v>68</v>
      </c>
      <c r="AS406" s="74">
        <f t="shared" si="38"/>
        <v>0</v>
      </c>
      <c r="AT406" s="5"/>
      <c r="AU406" s="5"/>
      <c r="AV406" s="5"/>
    </row>
    <row r="407" spans="1:48" ht="12.75" customHeight="1" x14ac:dyDescent="0.3">
      <c r="A407" s="98"/>
      <c r="B407" s="97" t="s">
        <v>60</v>
      </c>
      <c r="C407" s="68" t="s">
        <v>106</v>
      </c>
      <c r="D407" s="44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20"/>
      <c r="AI407" s="20"/>
      <c r="AJ407" s="43"/>
      <c r="AK407" s="42"/>
      <c r="AL407" s="42"/>
      <c r="AM407" s="43"/>
      <c r="AN407" s="43"/>
      <c r="AO407" s="43"/>
      <c r="AP407" s="43"/>
      <c r="AQ407" s="43">
        <f t="shared" si="40"/>
        <v>0</v>
      </c>
      <c r="AR407" s="20">
        <f t="shared" si="44"/>
        <v>68</v>
      </c>
      <c r="AS407" s="74">
        <f t="shared" si="38"/>
        <v>0</v>
      </c>
      <c r="AT407" s="5"/>
      <c r="AU407" s="5"/>
      <c r="AV407" s="5"/>
    </row>
    <row r="408" spans="1:48" ht="12.75" customHeight="1" x14ac:dyDescent="0.3">
      <c r="A408" s="98"/>
      <c r="B408" s="98"/>
      <c r="C408" s="68" t="s">
        <v>107</v>
      </c>
      <c r="D408" s="44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20"/>
      <c r="AI408" s="20"/>
      <c r="AJ408" s="43"/>
      <c r="AK408" s="42"/>
      <c r="AL408" s="42"/>
      <c r="AM408" s="43"/>
      <c r="AN408" s="43"/>
      <c r="AO408" s="43"/>
      <c r="AP408" s="43"/>
      <c r="AQ408" s="43">
        <f t="shared" si="40"/>
        <v>0</v>
      </c>
      <c r="AR408" s="20">
        <f t="shared" si="44"/>
        <v>68</v>
      </c>
      <c r="AS408" s="74">
        <f t="shared" si="38"/>
        <v>0</v>
      </c>
      <c r="AT408" s="5"/>
      <c r="AU408" s="5"/>
      <c r="AV408" s="5"/>
    </row>
    <row r="409" spans="1:48" ht="12.75" customHeight="1" x14ac:dyDescent="0.3">
      <c r="A409" s="98"/>
      <c r="B409" s="98"/>
      <c r="C409" s="68" t="s">
        <v>108</v>
      </c>
      <c r="D409" s="44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20"/>
      <c r="AI409" s="20"/>
      <c r="AJ409" s="43"/>
      <c r="AK409" s="42"/>
      <c r="AL409" s="42"/>
      <c r="AM409" s="43"/>
      <c r="AN409" s="43"/>
      <c r="AO409" s="43"/>
      <c r="AP409" s="43"/>
      <c r="AQ409" s="43">
        <f t="shared" si="40"/>
        <v>0</v>
      </c>
      <c r="AR409" s="20">
        <f t="shared" si="44"/>
        <v>68</v>
      </c>
      <c r="AS409" s="74">
        <f t="shared" si="38"/>
        <v>0</v>
      </c>
      <c r="AT409" s="5"/>
      <c r="AU409" s="5"/>
      <c r="AV409" s="5"/>
    </row>
    <row r="410" spans="1:48" ht="12.75" customHeight="1" x14ac:dyDescent="0.3">
      <c r="A410" s="98"/>
      <c r="B410" s="98"/>
      <c r="C410" s="68" t="s">
        <v>109</v>
      </c>
      <c r="D410" s="44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20"/>
      <c r="AI410" s="20"/>
      <c r="AJ410" s="43"/>
      <c r="AK410" s="42"/>
      <c r="AL410" s="42"/>
      <c r="AM410" s="43"/>
      <c r="AN410" s="43"/>
      <c r="AO410" s="43"/>
      <c r="AP410" s="43"/>
      <c r="AQ410" s="43">
        <f t="shared" si="40"/>
        <v>0</v>
      </c>
      <c r="AR410" s="20">
        <f t="shared" si="44"/>
        <v>68</v>
      </c>
      <c r="AS410" s="74">
        <f t="shared" si="38"/>
        <v>0</v>
      </c>
      <c r="AT410" s="5"/>
      <c r="AU410" s="5"/>
      <c r="AV410" s="5"/>
    </row>
    <row r="411" spans="1:48" ht="12.75" customHeight="1" x14ac:dyDescent="0.3">
      <c r="A411" s="98"/>
      <c r="B411" s="98"/>
      <c r="C411" s="68" t="s">
        <v>110</v>
      </c>
      <c r="D411" s="44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20"/>
      <c r="AI411" s="20"/>
      <c r="AJ411" s="43"/>
      <c r="AK411" s="42"/>
      <c r="AL411" s="42"/>
      <c r="AM411" s="43"/>
      <c r="AN411" s="43"/>
      <c r="AO411" s="43"/>
      <c r="AP411" s="43"/>
      <c r="AQ411" s="43">
        <f t="shared" si="40"/>
        <v>0</v>
      </c>
      <c r="AR411" s="20">
        <f t="shared" si="44"/>
        <v>68</v>
      </c>
      <c r="AS411" s="74">
        <f t="shared" si="38"/>
        <v>0</v>
      </c>
      <c r="AT411" s="5"/>
      <c r="AU411" s="5"/>
      <c r="AV411" s="5"/>
    </row>
    <row r="412" spans="1:48" ht="12.75" customHeight="1" x14ac:dyDescent="0.3">
      <c r="A412" s="98"/>
      <c r="B412" s="98"/>
      <c r="C412" s="68" t="s">
        <v>111</v>
      </c>
      <c r="D412" s="44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20"/>
      <c r="AI412" s="20"/>
      <c r="AJ412" s="43"/>
      <c r="AK412" s="42"/>
      <c r="AL412" s="42"/>
      <c r="AM412" s="43"/>
      <c r="AN412" s="43"/>
      <c r="AO412" s="43"/>
      <c r="AP412" s="43"/>
      <c r="AQ412" s="43">
        <f t="shared" si="40"/>
        <v>0</v>
      </c>
      <c r="AR412" s="20">
        <f t="shared" si="44"/>
        <v>68</v>
      </c>
      <c r="AS412" s="74">
        <f t="shared" si="38"/>
        <v>0</v>
      </c>
      <c r="AT412" s="5"/>
      <c r="AU412" s="5"/>
      <c r="AV412" s="5"/>
    </row>
    <row r="413" spans="1:48" ht="12.75" customHeight="1" x14ac:dyDescent="0.3">
      <c r="A413" s="99"/>
      <c r="B413" s="99"/>
      <c r="C413" s="68" t="s">
        <v>112</v>
      </c>
      <c r="D413" s="44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20"/>
      <c r="AI413" s="20"/>
      <c r="AJ413" s="43"/>
      <c r="AK413" s="42"/>
      <c r="AL413" s="42"/>
      <c r="AM413" s="43"/>
      <c r="AN413" s="43"/>
      <c r="AO413" s="43"/>
      <c r="AP413" s="43"/>
      <c r="AQ413" s="43">
        <f t="shared" si="40"/>
        <v>0</v>
      </c>
      <c r="AR413" s="20">
        <f t="shared" si="44"/>
        <v>68</v>
      </c>
      <c r="AS413" s="74">
        <f t="shared" si="38"/>
        <v>0</v>
      </c>
      <c r="AT413" s="5"/>
      <c r="AU413" s="5"/>
      <c r="AV413" s="5"/>
    </row>
    <row r="414" spans="1:48" ht="27" customHeight="1" x14ac:dyDescent="0.3">
      <c r="A414" s="46"/>
      <c r="B414" s="70"/>
      <c r="C414" s="70"/>
      <c r="D414" s="70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6"/>
      <c r="AN414" s="46"/>
      <c r="AO414" s="46"/>
      <c r="AP414" s="46"/>
      <c r="AQ414" s="46"/>
      <c r="AR414" s="46"/>
      <c r="AS414" s="46"/>
      <c r="AT414" s="5"/>
      <c r="AU414" s="5"/>
      <c r="AV414" s="5"/>
    </row>
    <row r="415" spans="1:48" ht="81.75" customHeight="1" x14ac:dyDescent="0.3">
      <c r="A415" s="100" t="s">
        <v>113</v>
      </c>
      <c r="B415" s="101"/>
      <c r="C415" s="101"/>
      <c r="D415" s="102"/>
      <c r="E415" s="113" t="s">
        <v>28</v>
      </c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  <c r="AN415" s="101"/>
      <c r="AO415" s="101"/>
      <c r="AP415" s="102"/>
      <c r="AQ415" s="114" t="s">
        <v>29</v>
      </c>
      <c r="AR415" s="115" t="s">
        <v>30</v>
      </c>
      <c r="AS415" s="116" t="s">
        <v>31</v>
      </c>
      <c r="AT415" s="27"/>
      <c r="AU415" s="27"/>
      <c r="AV415" s="27"/>
    </row>
    <row r="416" spans="1:48" ht="21.75" customHeight="1" x14ac:dyDescent="0.3">
      <c r="A416" s="103" t="s">
        <v>32</v>
      </c>
      <c r="B416" s="104"/>
      <c r="C416" s="105"/>
      <c r="D416" s="35" t="s">
        <v>34</v>
      </c>
      <c r="E416" s="112" t="s">
        <v>35</v>
      </c>
      <c r="F416" s="101"/>
      <c r="G416" s="101"/>
      <c r="H416" s="102"/>
      <c r="I416" s="112" t="s">
        <v>36</v>
      </c>
      <c r="J416" s="101"/>
      <c r="K416" s="101"/>
      <c r="L416" s="102"/>
      <c r="M416" s="112" t="s">
        <v>37</v>
      </c>
      <c r="N416" s="101"/>
      <c r="O416" s="101"/>
      <c r="P416" s="102"/>
      <c r="Q416" s="112" t="s">
        <v>38</v>
      </c>
      <c r="R416" s="101"/>
      <c r="S416" s="101"/>
      <c r="T416" s="102"/>
      <c r="U416" s="112" t="s">
        <v>39</v>
      </c>
      <c r="V416" s="101"/>
      <c r="W416" s="102"/>
      <c r="X416" s="112" t="s">
        <v>40</v>
      </c>
      <c r="Y416" s="101"/>
      <c r="Z416" s="101"/>
      <c r="AA416" s="102"/>
      <c r="AB416" s="112" t="s">
        <v>41</v>
      </c>
      <c r="AC416" s="101"/>
      <c r="AD416" s="102"/>
      <c r="AE416" s="112" t="s">
        <v>42</v>
      </c>
      <c r="AF416" s="101"/>
      <c r="AG416" s="101"/>
      <c r="AH416" s="101"/>
      <c r="AI416" s="102"/>
      <c r="AJ416" s="112" t="s">
        <v>43</v>
      </c>
      <c r="AK416" s="101"/>
      <c r="AL416" s="102"/>
      <c r="AM416" s="112" t="s">
        <v>44</v>
      </c>
      <c r="AN416" s="101"/>
      <c r="AO416" s="101"/>
      <c r="AP416" s="102"/>
      <c r="AQ416" s="98"/>
      <c r="AR416" s="98"/>
      <c r="AS416" s="98"/>
      <c r="AT416" s="27"/>
      <c r="AU416" s="27"/>
      <c r="AV416" s="27"/>
    </row>
    <row r="417" spans="1:48" ht="11.25" customHeight="1" x14ac:dyDescent="0.3">
      <c r="A417" s="106"/>
      <c r="B417" s="107"/>
      <c r="C417" s="108"/>
      <c r="D417" s="35" t="s">
        <v>45</v>
      </c>
      <c r="E417" s="36">
        <v>1</v>
      </c>
      <c r="F417" s="36">
        <v>2</v>
      </c>
      <c r="G417" s="36">
        <v>3</v>
      </c>
      <c r="H417" s="36">
        <v>4</v>
      </c>
      <c r="I417" s="36">
        <v>5</v>
      </c>
      <c r="J417" s="36">
        <v>6</v>
      </c>
      <c r="K417" s="36">
        <v>7</v>
      </c>
      <c r="L417" s="36">
        <v>8</v>
      </c>
      <c r="M417" s="36">
        <v>9</v>
      </c>
      <c r="N417" s="36">
        <v>10</v>
      </c>
      <c r="O417" s="36">
        <v>11</v>
      </c>
      <c r="P417" s="36">
        <v>12</v>
      </c>
      <c r="Q417" s="36">
        <v>13</v>
      </c>
      <c r="R417" s="36">
        <v>14</v>
      </c>
      <c r="S417" s="36">
        <v>15</v>
      </c>
      <c r="T417" s="36">
        <v>16</v>
      </c>
      <c r="U417" s="36">
        <v>17</v>
      </c>
      <c r="V417" s="36">
        <v>18</v>
      </c>
      <c r="W417" s="36">
        <v>19</v>
      </c>
      <c r="X417" s="36">
        <v>20</v>
      </c>
      <c r="Y417" s="36">
        <v>21</v>
      </c>
      <c r="Z417" s="36">
        <v>22</v>
      </c>
      <c r="AA417" s="36">
        <v>23</v>
      </c>
      <c r="AB417" s="36">
        <v>24</v>
      </c>
      <c r="AC417" s="36">
        <v>25</v>
      </c>
      <c r="AD417" s="36">
        <v>26</v>
      </c>
      <c r="AE417" s="36">
        <v>27</v>
      </c>
      <c r="AF417" s="36">
        <v>28</v>
      </c>
      <c r="AG417" s="36">
        <v>29</v>
      </c>
      <c r="AH417" s="36">
        <v>30</v>
      </c>
      <c r="AI417" s="36">
        <v>31</v>
      </c>
      <c r="AJ417" s="36">
        <v>32</v>
      </c>
      <c r="AK417" s="36">
        <v>33</v>
      </c>
      <c r="AL417" s="36">
        <v>34</v>
      </c>
      <c r="AM417" s="36">
        <v>35</v>
      </c>
      <c r="AN417" s="36">
        <v>36</v>
      </c>
      <c r="AO417" s="36">
        <v>37</v>
      </c>
      <c r="AP417" s="36">
        <v>38</v>
      </c>
      <c r="AQ417" s="99"/>
      <c r="AR417" s="99"/>
      <c r="AS417" s="99"/>
      <c r="AT417" s="37"/>
      <c r="AU417" s="37"/>
      <c r="AV417" s="37"/>
    </row>
    <row r="418" spans="1:48" ht="12.75" customHeight="1" x14ac:dyDescent="0.3">
      <c r="A418" s="109" t="s">
        <v>62</v>
      </c>
      <c r="B418" s="97" t="s">
        <v>47</v>
      </c>
      <c r="C418" s="68" t="s">
        <v>114</v>
      </c>
      <c r="D418" s="44"/>
      <c r="E418" s="42"/>
      <c r="F418" s="52" t="s">
        <v>66</v>
      </c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52" t="s">
        <v>66</v>
      </c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3"/>
      <c r="AN418" s="43"/>
      <c r="AO418" s="43"/>
      <c r="AP418" s="43"/>
      <c r="AQ418" s="43">
        <f t="shared" ref="AQ418:AQ501" si="45">SUM(E418:AP418)</f>
        <v>0</v>
      </c>
      <c r="AR418" s="20">
        <f t="shared" ref="AR418:AR423" si="46">34*4</f>
        <v>136</v>
      </c>
      <c r="AS418" s="74">
        <f t="shared" ref="AS418:AS501" si="47">AQ418/AR418</f>
        <v>0</v>
      </c>
      <c r="AT418" s="5"/>
      <c r="AU418" s="5"/>
      <c r="AV418" s="5"/>
    </row>
    <row r="419" spans="1:48" ht="12.75" customHeight="1" x14ac:dyDescent="0.3">
      <c r="A419" s="98"/>
      <c r="B419" s="98"/>
      <c r="C419" s="68" t="s">
        <v>115</v>
      </c>
      <c r="D419" s="44"/>
      <c r="E419" s="42"/>
      <c r="F419" s="52" t="s">
        <v>66</v>
      </c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52" t="s">
        <v>66</v>
      </c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3"/>
      <c r="AN419" s="43"/>
      <c r="AO419" s="43"/>
      <c r="AP419" s="43"/>
      <c r="AQ419" s="43">
        <f t="shared" si="45"/>
        <v>0</v>
      </c>
      <c r="AR419" s="20">
        <f t="shared" si="46"/>
        <v>136</v>
      </c>
      <c r="AS419" s="74">
        <f t="shared" si="47"/>
        <v>0</v>
      </c>
      <c r="AT419" s="5"/>
      <c r="AU419" s="5"/>
      <c r="AV419" s="5"/>
    </row>
    <row r="420" spans="1:48" ht="12.75" customHeight="1" x14ac:dyDescent="0.3">
      <c r="A420" s="98"/>
      <c r="B420" s="98"/>
      <c r="C420" s="68" t="s">
        <v>116</v>
      </c>
      <c r="D420" s="44"/>
      <c r="E420" s="42"/>
      <c r="F420" s="52" t="s">
        <v>66</v>
      </c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52" t="s">
        <v>66</v>
      </c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3"/>
      <c r="AN420" s="43"/>
      <c r="AO420" s="43"/>
      <c r="AP420" s="43"/>
      <c r="AQ420" s="43">
        <f t="shared" si="45"/>
        <v>0</v>
      </c>
      <c r="AR420" s="20">
        <f t="shared" si="46"/>
        <v>136</v>
      </c>
      <c r="AS420" s="74">
        <f t="shared" si="47"/>
        <v>0</v>
      </c>
      <c r="AT420" s="5"/>
      <c r="AU420" s="5"/>
      <c r="AV420" s="5"/>
    </row>
    <row r="421" spans="1:48" ht="12.75" customHeight="1" x14ac:dyDescent="0.3">
      <c r="A421" s="98"/>
      <c r="B421" s="98"/>
      <c r="C421" s="68" t="s">
        <v>117</v>
      </c>
      <c r="D421" s="44"/>
      <c r="E421" s="42"/>
      <c r="F421" s="52" t="s">
        <v>66</v>
      </c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52" t="s">
        <v>66</v>
      </c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3"/>
      <c r="AN421" s="43"/>
      <c r="AO421" s="43"/>
      <c r="AP421" s="43"/>
      <c r="AQ421" s="43">
        <f t="shared" si="45"/>
        <v>0</v>
      </c>
      <c r="AR421" s="20">
        <f t="shared" si="46"/>
        <v>136</v>
      </c>
      <c r="AS421" s="74">
        <f t="shared" si="47"/>
        <v>0</v>
      </c>
      <c r="AT421" s="5"/>
      <c r="AU421" s="5"/>
      <c r="AV421" s="5"/>
    </row>
    <row r="422" spans="1:48" ht="12.75" customHeight="1" x14ac:dyDescent="0.3">
      <c r="A422" s="98"/>
      <c r="B422" s="98"/>
      <c r="C422" s="68" t="s">
        <v>118</v>
      </c>
      <c r="D422" s="44"/>
      <c r="E422" s="42"/>
      <c r="F422" s="52" t="s">
        <v>66</v>
      </c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52" t="s">
        <v>66</v>
      </c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3"/>
      <c r="AN422" s="43"/>
      <c r="AO422" s="43"/>
      <c r="AP422" s="43"/>
      <c r="AQ422" s="43">
        <f t="shared" si="45"/>
        <v>0</v>
      </c>
      <c r="AR422" s="20">
        <f t="shared" si="46"/>
        <v>136</v>
      </c>
      <c r="AS422" s="74">
        <f t="shared" si="47"/>
        <v>0</v>
      </c>
      <c r="AT422" s="5"/>
      <c r="AU422" s="5"/>
      <c r="AV422" s="5"/>
    </row>
    <row r="423" spans="1:48" ht="12.75" customHeight="1" x14ac:dyDescent="0.3">
      <c r="A423" s="98"/>
      <c r="B423" s="99"/>
      <c r="C423" s="68" t="s">
        <v>119</v>
      </c>
      <c r="D423" s="44"/>
      <c r="E423" s="42"/>
      <c r="F423" s="52" t="s">
        <v>66</v>
      </c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52" t="s">
        <v>66</v>
      </c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3"/>
      <c r="AN423" s="43"/>
      <c r="AO423" s="43"/>
      <c r="AP423" s="43"/>
      <c r="AQ423" s="43">
        <f t="shared" si="45"/>
        <v>0</v>
      </c>
      <c r="AR423" s="20">
        <f t="shared" si="46"/>
        <v>136</v>
      </c>
      <c r="AS423" s="74">
        <f t="shared" si="47"/>
        <v>0</v>
      </c>
      <c r="AT423" s="5"/>
      <c r="AU423" s="5"/>
      <c r="AV423" s="5"/>
    </row>
    <row r="424" spans="1:48" ht="12.75" customHeight="1" x14ac:dyDescent="0.3">
      <c r="A424" s="98"/>
      <c r="B424" s="97" t="s">
        <v>99</v>
      </c>
      <c r="C424" s="68" t="s">
        <v>114</v>
      </c>
      <c r="D424" s="44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52" t="s">
        <v>66</v>
      </c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3"/>
      <c r="AN424" s="43"/>
      <c r="AO424" s="43"/>
      <c r="AP424" s="43"/>
      <c r="AQ424" s="43">
        <f t="shared" si="45"/>
        <v>0</v>
      </c>
      <c r="AR424" s="20">
        <f t="shared" ref="AR424:AR429" si="48">34*2</f>
        <v>68</v>
      </c>
      <c r="AS424" s="74">
        <f t="shared" si="47"/>
        <v>0</v>
      </c>
      <c r="AT424" s="5"/>
      <c r="AU424" s="5"/>
      <c r="AV424" s="5"/>
    </row>
    <row r="425" spans="1:48" ht="12.75" customHeight="1" x14ac:dyDescent="0.3">
      <c r="A425" s="98"/>
      <c r="B425" s="98"/>
      <c r="C425" s="68" t="s">
        <v>115</v>
      </c>
      <c r="D425" s="75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52" t="s">
        <v>66</v>
      </c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3"/>
      <c r="AN425" s="43"/>
      <c r="AO425" s="43"/>
      <c r="AP425" s="43"/>
      <c r="AQ425" s="43">
        <f t="shared" si="45"/>
        <v>0</v>
      </c>
      <c r="AR425" s="20">
        <f t="shared" si="48"/>
        <v>68</v>
      </c>
      <c r="AS425" s="74">
        <f t="shared" si="47"/>
        <v>0</v>
      </c>
      <c r="AT425" s="5"/>
      <c r="AU425" s="5"/>
      <c r="AV425" s="5"/>
    </row>
    <row r="426" spans="1:48" ht="12.75" customHeight="1" x14ac:dyDescent="0.3">
      <c r="A426" s="98"/>
      <c r="B426" s="98"/>
      <c r="C426" s="68" t="s">
        <v>116</v>
      </c>
      <c r="D426" s="75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52" t="s">
        <v>66</v>
      </c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3"/>
      <c r="AN426" s="43"/>
      <c r="AO426" s="43"/>
      <c r="AP426" s="43"/>
      <c r="AQ426" s="43">
        <f t="shared" si="45"/>
        <v>0</v>
      </c>
      <c r="AR426" s="20">
        <f t="shared" si="48"/>
        <v>68</v>
      </c>
      <c r="AS426" s="74">
        <f t="shared" si="47"/>
        <v>0</v>
      </c>
      <c r="AT426" s="5"/>
      <c r="AU426" s="5"/>
      <c r="AV426" s="5"/>
    </row>
    <row r="427" spans="1:48" ht="12.75" customHeight="1" x14ac:dyDescent="0.3">
      <c r="A427" s="98"/>
      <c r="B427" s="98"/>
      <c r="C427" s="68" t="s">
        <v>117</v>
      </c>
      <c r="D427" s="75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52" t="s">
        <v>66</v>
      </c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3"/>
      <c r="AN427" s="43"/>
      <c r="AO427" s="43"/>
      <c r="AP427" s="43"/>
      <c r="AQ427" s="43">
        <f t="shared" si="45"/>
        <v>0</v>
      </c>
      <c r="AR427" s="20">
        <f t="shared" si="48"/>
        <v>68</v>
      </c>
      <c r="AS427" s="74">
        <f t="shared" si="47"/>
        <v>0</v>
      </c>
      <c r="AT427" s="5"/>
      <c r="AU427" s="5"/>
      <c r="AV427" s="5"/>
    </row>
    <row r="428" spans="1:48" ht="12.75" customHeight="1" x14ac:dyDescent="0.3">
      <c r="A428" s="98"/>
      <c r="B428" s="98"/>
      <c r="C428" s="68" t="s">
        <v>118</v>
      </c>
      <c r="D428" s="75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52" t="s">
        <v>66</v>
      </c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3"/>
      <c r="AN428" s="43"/>
      <c r="AO428" s="43"/>
      <c r="AP428" s="43"/>
      <c r="AQ428" s="43">
        <f t="shared" si="45"/>
        <v>0</v>
      </c>
      <c r="AR428" s="20">
        <f t="shared" si="48"/>
        <v>68</v>
      </c>
      <c r="AS428" s="74">
        <f t="shared" si="47"/>
        <v>0</v>
      </c>
      <c r="AT428" s="5"/>
      <c r="AU428" s="5"/>
      <c r="AV428" s="5"/>
    </row>
    <row r="429" spans="1:48" ht="12.75" customHeight="1" x14ac:dyDescent="0.3">
      <c r="A429" s="98"/>
      <c r="B429" s="99"/>
      <c r="C429" s="68" t="s">
        <v>119</v>
      </c>
      <c r="D429" s="44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52" t="s">
        <v>66</v>
      </c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3"/>
      <c r="AN429" s="43"/>
      <c r="AO429" s="43"/>
      <c r="AP429" s="43"/>
      <c r="AQ429" s="43">
        <f t="shared" si="45"/>
        <v>0</v>
      </c>
      <c r="AR429" s="20">
        <f t="shared" si="48"/>
        <v>68</v>
      </c>
      <c r="AS429" s="74">
        <f t="shared" si="47"/>
        <v>0</v>
      </c>
      <c r="AT429" s="5"/>
      <c r="AU429" s="5"/>
      <c r="AV429" s="5"/>
    </row>
    <row r="430" spans="1:48" ht="12.75" customHeight="1" x14ac:dyDescent="0.3">
      <c r="A430" s="98"/>
      <c r="B430" s="97" t="s">
        <v>73</v>
      </c>
      <c r="C430" s="68" t="s">
        <v>114</v>
      </c>
      <c r="D430" s="75"/>
      <c r="E430" s="42"/>
      <c r="F430" s="42"/>
      <c r="G430" s="42"/>
      <c r="H430" s="42"/>
      <c r="I430" s="42"/>
      <c r="J430" s="42"/>
      <c r="K430" s="52" t="s">
        <v>66</v>
      </c>
      <c r="L430" s="42"/>
      <c r="M430" s="42"/>
      <c r="N430" s="42"/>
      <c r="O430" s="42"/>
      <c r="P430" s="42"/>
      <c r="Q430" s="42"/>
      <c r="R430" s="42"/>
      <c r="S430" s="83"/>
      <c r="T430" s="52" t="s">
        <v>66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3"/>
      <c r="AN430" s="43"/>
      <c r="AO430" s="43"/>
      <c r="AP430" s="43"/>
      <c r="AQ430" s="43">
        <f t="shared" si="45"/>
        <v>0</v>
      </c>
      <c r="AR430" s="20">
        <f t="shared" ref="AR430:AR435" si="49">34*3</f>
        <v>102</v>
      </c>
      <c r="AS430" s="74">
        <f t="shared" si="47"/>
        <v>0</v>
      </c>
      <c r="AT430" s="5"/>
      <c r="AU430" s="5"/>
      <c r="AV430" s="5"/>
    </row>
    <row r="431" spans="1:48" ht="12.75" customHeight="1" x14ac:dyDescent="0.3">
      <c r="A431" s="98"/>
      <c r="B431" s="98"/>
      <c r="C431" s="68" t="s">
        <v>115</v>
      </c>
      <c r="D431" s="44"/>
      <c r="E431" s="42"/>
      <c r="F431" s="42"/>
      <c r="G431" s="42"/>
      <c r="H431" s="42"/>
      <c r="I431" s="42"/>
      <c r="J431" s="42"/>
      <c r="K431" s="52" t="s">
        <v>66</v>
      </c>
      <c r="L431" s="42"/>
      <c r="M431" s="42"/>
      <c r="N431" s="42"/>
      <c r="O431" s="42"/>
      <c r="P431" s="42"/>
      <c r="Q431" s="42"/>
      <c r="R431" s="42"/>
      <c r="S431" s="83"/>
      <c r="T431" s="52" t="s">
        <v>66</v>
      </c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3"/>
      <c r="AN431" s="43"/>
      <c r="AO431" s="43"/>
      <c r="AP431" s="43"/>
      <c r="AQ431" s="43">
        <f t="shared" si="45"/>
        <v>0</v>
      </c>
      <c r="AR431" s="20">
        <f t="shared" si="49"/>
        <v>102</v>
      </c>
      <c r="AS431" s="74">
        <f t="shared" si="47"/>
        <v>0</v>
      </c>
      <c r="AT431" s="5"/>
      <c r="AU431" s="5"/>
      <c r="AV431" s="5"/>
    </row>
    <row r="432" spans="1:48" ht="12.75" customHeight="1" x14ac:dyDescent="0.3">
      <c r="A432" s="98"/>
      <c r="B432" s="98"/>
      <c r="C432" s="68" t="s">
        <v>116</v>
      </c>
      <c r="D432" s="44"/>
      <c r="E432" s="42"/>
      <c r="F432" s="42"/>
      <c r="G432" s="42"/>
      <c r="H432" s="42"/>
      <c r="I432" s="42"/>
      <c r="J432" s="42"/>
      <c r="K432" s="52" t="s">
        <v>66</v>
      </c>
      <c r="L432" s="42"/>
      <c r="M432" s="42"/>
      <c r="N432" s="42"/>
      <c r="O432" s="42"/>
      <c r="P432" s="42"/>
      <c r="Q432" s="42"/>
      <c r="R432" s="42"/>
      <c r="S432" s="42"/>
      <c r="T432" s="52" t="s">
        <v>66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3"/>
      <c r="AN432" s="43"/>
      <c r="AO432" s="43"/>
      <c r="AP432" s="43"/>
      <c r="AQ432" s="43">
        <f t="shared" si="45"/>
        <v>0</v>
      </c>
      <c r="AR432" s="20">
        <f t="shared" si="49"/>
        <v>102</v>
      </c>
      <c r="AS432" s="74">
        <f t="shared" si="47"/>
        <v>0</v>
      </c>
      <c r="AT432" s="5"/>
      <c r="AU432" s="5"/>
      <c r="AV432" s="5"/>
    </row>
    <row r="433" spans="1:48" ht="12.75" customHeight="1" x14ac:dyDescent="0.3">
      <c r="A433" s="98"/>
      <c r="B433" s="98"/>
      <c r="C433" s="68" t="s">
        <v>117</v>
      </c>
      <c r="D433" s="44"/>
      <c r="E433" s="42"/>
      <c r="F433" s="42"/>
      <c r="G433" s="42"/>
      <c r="H433" s="42"/>
      <c r="I433" s="42"/>
      <c r="J433" s="42"/>
      <c r="K433" s="52" t="s">
        <v>66</v>
      </c>
      <c r="L433" s="42"/>
      <c r="M433" s="42"/>
      <c r="N433" s="42"/>
      <c r="O433" s="42"/>
      <c r="P433" s="42"/>
      <c r="Q433" s="42"/>
      <c r="R433" s="42"/>
      <c r="S433" s="42"/>
      <c r="T433" s="52" t="s">
        <v>66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3"/>
      <c r="AN433" s="43"/>
      <c r="AO433" s="43"/>
      <c r="AP433" s="43"/>
      <c r="AQ433" s="43">
        <f t="shared" si="45"/>
        <v>0</v>
      </c>
      <c r="AR433" s="20">
        <f t="shared" si="49"/>
        <v>102</v>
      </c>
      <c r="AS433" s="74">
        <f t="shared" si="47"/>
        <v>0</v>
      </c>
      <c r="AT433" s="5"/>
      <c r="AU433" s="5"/>
      <c r="AV433" s="5"/>
    </row>
    <row r="434" spans="1:48" ht="12.75" customHeight="1" x14ac:dyDescent="0.3">
      <c r="A434" s="98"/>
      <c r="B434" s="98"/>
      <c r="C434" s="68" t="s">
        <v>118</v>
      </c>
      <c r="D434" s="44"/>
      <c r="E434" s="42"/>
      <c r="F434" s="42"/>
      <c r="G434" s="42"/>
      <c r="H434" s="42"/>
      <c r="I434" s="42"/>
      <c r="J434" s="42"/>
      <c r="K434" s="52" t="s">
        <v>66</v>
      </c>
      <c r="L434" s="42"/>
      <c r="M434" s="42"/>
      <c r="N434" s="42"/>
      <c r="O434" s="42"/>
      <c r="P434" s="42"/>
      <c r="Q434" s="42"/>
      <c r="R434" s="42"/>
      <c r="S434" s="42"/>
      <c r="T434" s="52" t="s">
        <v>66</v>
      </c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3"/>
      <c r="AN434" s="43"/>
      <c r="AO434" s="43"/>
      <c r="AP434" s="43"/>
      <c r="AQ434" s="43">
        <f t="shared" si="45"/>
        <v>0</v>
      </c>
      <c r="AR434" s="20">
        <f t="shared" si="49"/>
        <v>102</v>
      </c>
      <c r="AS434" s="74">
        <f t="shared" si="47"/>
        <v>0</v>
      </c>
      <c r="AT434" s="5"/>
      <c r="AU434" s="5"/>
      <c r="AV434" s="5"/>
    </row>
    <row r="435" spans="1:48" ht="12.75" customHeight="1" x14ac:dyDescent="0.3">
      <c r="A435" s="98"/>
      <c r="B435" s="99"/>
      <c r="C435" s="68" t="s">
        <v>119</v>
      </c>
      <c r="D435" s="44"/>
      <c r="E435" s="42"/>
      <c r="F435" s="42"/>
      <c r="G435" s="42"/>
      <c r="H435" s="42"/>
      <c r="I435" s="42"/>
      <c r="J435" s="42"/>
      <c r="K435" s="52" t="s">
        <v>66</v>
      </c>
      <c r="L435" s="42"/>
      <c r="M435" s="42"/>
      <c r="N435" s="42"/>
      <c r="O435" s="42"/>
      <c r="P435" s="42"/>
      <c r="Q435" s="42"/>
      <c r="R435" s="42"/>
      <c r="S435" s="42"/>
      <c r="T435" s="52" t="s">
        <v>66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3"/>
      <c r="AJ435" s="43"/>
      <c r="AK435" s="42"/>
      <c r="AL435" s="42"/>
      <c r="AM435" s="43"/>
      <c r="AN435" s="43"/>
      <c r="AO435" s="43"/>
      <c r="AP435" s="43"/>
      <c r="AQ435" s="43">
        <f t="shared" si="45"/>
        <v>0</v>
      </c>
      <c r="AR435" s="20">
        <f t="shared" si="49"/>
        <v>102</v>
      </c>
      <c r="AS435" s="74">
        <f t="shared" si="47"/>
        <v>0</v>
      </c>
      <c r="AT435" s="5"/>
      <c r="AU435" s="5"/>
      <c r="AV435" s="5"/>
    </row>
    <row r="436" spans="1:48" ht="12.75" customHeight="1" x14ac:dyDescent="0.3">
      <c r="A436" s="98"/>
      <c r="B436" s="97" t="s">
        <v>100</v>
      </c>
      <c r="C436" s="68" t="s">
        <v>114</v>
      </c>
      <c r="D436" s="44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52" t="s">
        <v>66</v>
      </c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3"/>
      <c r="AJ436" s="43"/>
      <c r="AK436" s="42"/>
      <c r="AL436" s="42"/>
      <c r="AM436" s="43"/>
      <c r="AN436" s="43"/>
      <c r="AO436" s="43"/>
      <c r="AP436" s="43"/>
      <c r="AQ436" s="43">
        <f t="shared" si="45"/>
        <v>0</v>
      </c>
      <c r="AR436" s="20">
        <f t="shared" ref="AR436:AR441" si="50">34*2</f>
        <v>68</v>
      </c>
      <c r="AS436" s="74">
        <f t="shared" si="47"/>
        <v>0</v>
      </c>
      <c r="AT436" s="5"/>
      <c r="AU436" s="5"/>
      <c r="AV436" s="5"/>
    </row>
    <row r="437" spans="1:48" ht="12.75" customHeight="1" x14ac:dyDescent="0.3">
      <c r="A437" s="98"/>
      <c r="B437" s="98"/>
      <c r="C437" s="68" t="s">
        <v>115</v>
      </c>
      <c r="D437" s="44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52" t="s">
        <v>66</v>
      </c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3"/>
      <c r="AJ437" s="43"/>
      <c r="AK437" s="42"/>
      <c r="AL437" s="42"/>
      <c r="AM437" s="43"/>
      <c r="AN437" s="43"/>
      <c r="AO437" s="43"/>
      <c r="AP437" s="43"/>
      <c r="AQ437" s="43">
        <f t="shared" si="45"/>
        <v>0</v>
      </c>
      <c r="AR437" s="20">
        <f t="shared" si="50"/>
        <v>68</v>
      </c>
      <c r="AS437" s="74">
        <f t="shared" si="47"/>
        <v>0</v>
      </c>
      <c r="AT437" s="5"/>
      <c r="AU437" s="5"/>
      <c r="AV437" s="5"/>
    </row>
    <row r="438" spans="1:48" ht="12.75" customHeight="1" x14ac:dyDescent="0.3">
      <c r="A438" s="98"/>
      <c r="B438" s="98"/>
      <c r="C438" s="68" t="s">
        <v>116</v>
      </c>
      <c r="D438" s="44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52" t="s">
        <v>66</v>
      </c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3"/>
      <c r="AJ438" s="43"/>
      <c r="AK438" s="42"/>
      <c r="AL438" s="42"/>
      <c r="AM438" s="43"/>
      <c r="AN438" s="43"/>
      <c r="AO438" s="43"/>
      <c r="AP438" s="43"/>
      <c r="AQ438" s="43">
        <f t="shared" si="45"/>
        <v>0</v>
      </c>
      <c r="AR438" s="20">
        <f t="shared" si="50"/>
        <v>68</v>
      </c>
      <c r="AS438" s="74">
        <f t="shared" si="47"/>
        <v>0</v>
      </c>
      <c r="AT438" s="5"/>
      <c r="AU438" s="5"/>
      <c r="AV438" s="5"/>
    </row>
    <row r="439" spans="1:48" ht="12.75" customHeight="1" x14ac:dyDescent="0.3">
      <c r="A439" s="98"/>
      <c r="B439" s="98"/>
      <c r="C439" s="68" t="s">
        <v>117</v>
      </c>
      <c r="D439" s="44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52" t="s">
        <v>66</v>
      </c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3"/>
      <c r="AJ439" s="43"/>
      <c r="AK439" s="42"/>
      <c r="AL439" s="42"/>
      <c r="AM439" s="43"/>
      <c r="AN439" s="43"/>
      <c r="AO439" s="43"/>
      <c r="AP439" s="43"/>
      <c r="AQ439" s="43">
        <f t="shared" si="45"/>
        <v>0</v>
      </c>
      <c r="AR439" s="20">
        <f t="shared" si="50"/>
        <v>68</v>
      </c>
      <c r="AS439" s="74">
        <f t="shared" si="47"/>
        <v>0</v>
      </c>
      <c r="AT439" s="5"/>
      <c r="AU439" s="5"/>
      <c r="AV439" s="5"/>
    </row>
    <row r="440" spans="1:48" ht="12.75" customHeight="1" x14ac:dyDescent="0.3">
      <c r="A440" s="98"/>
      <c r="B440" s="98"/>
      <c r="C440" s="68" t="s">
        <v>118</v>
      </c>
      <c r="D440" s="44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52" t="s">
        <v>66</v>
      </c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3"/>
      <c r="AJ440" s="43"/>
      <c r="AK440" s="42"/>
      <c r="AL440" s="42"/>
      <c r="AM440" s="43"/>
      <c r="AN440" s="43"/>
      <c r="AO440" s="43"/>
      <c r="AP440" s="43"/>
      <c r="AQ440" s="43">
        <f t="shared" si="45"/>
        <v>0</v>
      </c>
      <c r="AR440" s="20">
        <f t="shared" si="50"/>
        <v>68</v>
      </c>
      <c r="AS440" s="74">
        <f t="shared" si="47"/>
        <v>0</v>
      </c>
      <c r="AT440" s="5"/>
      <c r="AU440" s="5"/>
      <c r="AV440" s="5"/>
    </row>
    <row r="441" spans="1:48" ht="12.75" customHeight="1" x14ac:dyDescent="0.3">
      <c r="A441" s="98"/>
      <c r="B441" s="99"/>
      <c r="C441" s="68" t="s">
        <v>119</v>
      </c>
      <c r="D441" s="44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52" t="s">
        <v>66</v>
      </c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3"/>
      <c r="AJ441" s="43"/>
      <c r="AK441" s="42"/>
      <c r="AL441" s="42"/>
      <c r="AM441" s="43"/>
      <c r="AN441" s="43"/>
      <c r="AO441" s="43"/>
      <c r="AP441" s="43"/>
      <c r="AQ441" s="43">
        <f t="shared" si="45"/>
        <v>0</v>
      </c>
      <c r="AR441" s="20">
        <f t="shared" si="50"/>
        <v>68</v>
      </c>
      <c r="AS441" s="74">
        <f t="shared" si="47"/>
        <v>0</v>
      </c>
      <c r="AT441" s="5"/>
      <c r="AU441" s="5"/>
      <c r="AV441" s="5"/>
    </row>
    <row r="442" spans="1:48" ht="12.75" customHeight="1" x14ac:dyDescent="0.3">
      <c r="A442" s="98"/>
      <c r="B442" s="97" t="s">
        <v>120</v>
      </c>
      <c r="C442" s="68" t="s">
        <v>114</v>
      </c>
      <c r="D442" s="44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50" t="s">
        <v>66</v>
      </c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3"/>
      <c r="AJ442" s="43"/>
      <c r="AK442" s="42"/>
      <c r="AL442" s="42"/>
      <c r="AM442" s="43"/>
      <c r="AN442" s="43"/>
      <c r="AO442" s="43"/>
      <c r="AP442" s="43"/>
      <c r="AQ442" s="43">
        <f t="shared" si="45"/>
        <v>0</v>
      </c>
      <c r="AR442" s="20">
        <f t="shared" ref="AR442:AR447" si="51">34*3</f>
        <v>102</v>
      </c>
      <c r="AS442" s="74">
        <f t="shared" si="47"/>
        <v>0</v>
      </c>
      <c r="AT442" s="5"/>
      <c r="AU442" s="5"/>
      <c r="AV442" s="5"/>
    </row>
    <row r="443" spans="1:48" ht="12.75" customHeight="1" x14ac:dyDescent="0.3">
      <c r="A443" s="98"/>
      <c r="B443" s="98"/>
      <c r="C443" s="68" t="s">
        <v>115</v>
      </c>
      <c r="D443" s="44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50" t="s">
        <v>66</v>
      </c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3"/>
      <c r="AJ443" s="43"/>
      <c r="AK443" s="42"/>
      <c r="AL443" s="42"/>
      <c r="AM443" s="43"/>
      <c r="AN443" s="43"/>
      <c r="AO443" s="43"/>
      <c r="AP443" s="43"/>
      <c r="AQ443" s="43">
        <f t="shared" si="45"/>
        <v>0</v>
      </c>
      <c r="AR443" s="20">
        <f t="shared" si="51"/>
        <v>102</v>
      </c>
      <c r="AS443" s="74">
        <f t="shared" si="47"/>
        <v>0</v>
      </c>
      <c r="AT443" s="5"/>
      <c r="AU443" s="5"/>
      <c r="AV443" s="5"/>
    </row>
    <row r="444" spans="1:48" ht="12.75" customHeight="1" x14ac:dyDescent="0.3">
      <c r="A444" s="98"/>
      <c r="B444" s="98"/>
      <c r="C444" s="68" t="s">
        <v>116</v>
      </c>
      <c r="D444" s="44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50" t="s">
        <v>66</v>
      </c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3"/>
      <c r="AJ444" s="43"/>
      <c r="AK444" s="42"/>
      <c r="AL444" s="42"/>
      <c r="AM444" s="43"/>
      <c r="AN444" s="43"/>
      <c r="AO444" s="43"/>
      <c r="AP444" s="43"/>
      <c r="AQ444" s="43">
        <f t="shared" si="45"/>
        <v>0</v>
      </c>
      <c r="AR444" s="20">
        <f t="shared" si="51"/>
        <v>102</v>
      </c>
      <c r="AS444" s="74">
        <f t="shared" si="47"/>
        <v>0</v>
      </c>
      <c r="AT444" s="5"/>
      <c r="AU444" s="5"/>
      <c r="AV444" s="5"/>
    </row>
    <row r="445" spans="1:48" ht="12.75" customHeight="1" x14ac:dyDescent="0.3">
      <c r="A445" s="98"/>
      <c r="B445" s="98"/>
      <c r="C445" s="68" t="s">
        <v>117</v>
      </c>
      <c r="D445" s="44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50" t="s">
        <v>66</v>
      </c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3"/>
      <c r="AJ445" s="43"/>
      <c r="AK445" s="42"/>
      <c r="AL445" s="42"/>
      <c r="AM445" s="43"/>
      <c r="AN445" s="43"/>
      <c r="AO445" s="43"/>
      <c r="AP445" s="43"/>
      <c r="AQ445" s="43">
        <f t="shared" si="45"/>
        <v>0</v>
      </c>
      <c r="AR445" s="20">
        <f t="shared" si="51"/>
        <v>102</v>
      </c>
      <c r="AS445" s="74">
        <f t="shared" si="47"/>
        <v>0</v>
      </c>
      <c r="AT445" s="5"/>
      <c r="AU445" s="5"/>
      <c r="AV445" s="5"/>
    </row>
    <row r="446" spans="1:48" ht="12.75" customHeight="1" x14ac:dyDescent="0.3">
      <c r="A446" s="98"/>
      <c r="B446" s="98"/>
      <c r="C446" s="68" t="s">
        <v>118</v>
      </c>
      <c r="D446" s="44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50" t="s">
        <v>66</v>
      </c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3"/>
      <c r="AJ446" s="43"/>
      <c r="AK446" s="42"/>
      <c r="AL446" s="42"/>
      <c r="AM446" s="43"/>
      <c r="AN446" s="43"/>
      <c r="AO446" s="43"/>
      <c r="AP446" s="43"/>
      <c r="AQ446" s="43">
        <f t="shared" si="45"/>
        <v>0</v>
      </c>
      <c r="AR446" s="20">
        <f t="shared" si="51"/>
        <v>102</v>
      </c>
      <c r="AS446" s="74">
        <f t="shared" si="47"/>
        <v>0</v>
      </c>
      <c r="AT446" s="5"/>
      <c r="AU446" s="5"/>
      <c r="AV446" s="5"/>
    </row>
    <row r="447" spans="1:48" ht="12.75" customHeight="1" x14ac:dyDescent="0.3">
      <c r="A447" s="98"/>
      <c r="B447" s="99"/>
      <c r="C447" s="68" t="s">
        <v>119</v>
      </c>
      <c r="D447" s="44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50" t="s">
        <v>66</v>
      </c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3"/>
      <c r="AJ447" s="43"/>
      <c r="AK447" s="42"/>
      <c r="AL447" s="42"/>
      <c r="AM447" s="43"/>
      <c r="AN447" s="43"/>
      <c r="AO447" s="43"/>
      <c r="AP447" s="43"/>
      <c r="AQ447" s="43">
        <f t="shared" si="45"/>
        <v>0</v>
      </c>
      <c r="AR447" s="20">
        <f t="shared" si="51"/>
        <v>102</v>
      </c>
      <c r="AS447" s="74">
        <f t="shared" si="47"/>
        <v>0</v>
      </c>
      <c r="AT447" s="5"/>
      <c r="AU447" s="5"/>
      <c r="AV447" s="5"/>
    </row>
    <row r="448" spans="1:48" ht="12.75" customHeight="1" x14ac:dyDescent="0.3">
      <c r="A448" s="98"/>
      <c r="B448" s="97" t="s">
        <v>121</v>
      </c>
      <c r="C448" s="68" t="s">
        <v>114</v>
      </c>
      <c r="D448" s="75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50" t="s">
        <v>66</v>
      </c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3"/>
      <c r="AJ448" s="43"/>
      <c r="AK448" s="42"/>
      <c r="AL448" s="42"/>
      <c r="AM448" s="43"/>
      <c r="AN448" s="43"/>
      <c r="AO448" s="43"/>
      <c r="AP448" s="43"/>
      <c r="AQ448" s="43">
        <f t="shared" si="45"/>
        <v>0</v>
      </c>
      <c r="AR448" s="20">
        <f t="shared" ref="AR448:AR453" si="52">34*2</f>
        <v>68</v>
      </c>
      <c r="AS448" s="74">
        <f t="shared" si="47"/>
        <v>0</v>
      </c>
      <c r="AT448" s="5"/>
      <c r="AU448" s="5"/>
      <c r="AV448" s="5"/>
    </row>
    <row r="449" spans="1:48" ht="12.75" customHeight="1" x14ac:dyDescent="0.3">
      <c r="A449" s="98"/>
      <c r="B449" s="98"/>
      <c r="C449" s="68" t="s">
        <v>115</v>
      </c>
      <c r="D449" s="44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50" t="s">
        <v>66</v>
      </c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3"/>
      <c r="AJ449" s="43"/>
      <c r="AK449" s="42"/>
      <c r="AL449" s="42"/>
      <c r="AM449" s="43"/>
      <c r="AN449" s="43"/>
      <c r="AO449" s="43"/>
      <c r="AP449" s="43"/>
      <c r="AQ449" s="43">
        <f t="shared" si="45"/>
        <v>0</v>
      </c>
      <c r="AR449" s="20">
        <f t="shared" si="52"/>
        <v>68</v>
      </c>
      <c r="AS449" s="74">
        <f t="shared" si="47"/>
        <v>0</v>
      </c>
      <c r="AT449" s="5"/>
      <c r="AU449" s="5"/>
      <c r="AV449" s="5"/>
    </row>
    <row r="450" spans="1:48" ht="12.75" customHeight="1" x14ac:dyDescent="0.3">
      <c r="A450" s="98"/>
      <c r="B450" s="98"/>
      <c r="C450" s="68" t="s">
        <v>116</v>
      </c>
      <c r="D450" s="44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50" t="s">
        <v>66</v>
      </c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3"/>
      <c r="AJ450" s="43"/>
      <c r="AK450" s="42"/>
      <c r="AL450" s="42"/>
      <c r="AM450" s="43"/>
      <c r="AN450" s="43"/>
      <c r="AO450" s="43"/>
      <c r="AP450" s="43"/>
      <c r="AQ450" s="43">
        <f t="shared" si="45"/>
        <v>0</v>
      </c>
      <c r="AR450" s="20">
        <f t="shared" si="52"/>
        <v>68</v>
      </c>
      <c r="AS450" s="74">
        <f t="shared" si="47"/>
        <v>0</v>
      </c>
      <c r="AT450" s="5"/>
      <c r="AU450" s="5"/>
      <c r="AV450" s="5"/>
    </row>
    <row r="451" spans="1:48" ht="12.75" customHeight="1" x14ac:dyDescent="0.3">
      <c r="A451" s="98"/>
      <c r="B451" s="98"/>
      <c r="C451" s="68" t="s">
        <v>117</v>
      </c>
      <c r="D451" s="44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50" t="s">
        <v>66</v>
      </c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3"/>
      <c r="AJ451" s="43"/>
      <c r="AK451" s="42"/>
      <c r="AL451" s="42"/>
      <c r="AM451" s="43"/>
      <c r="AN451" s="43"/>
      <c r="AO451" s="43"/>
      <c r="AP451" s="43"/>
      <c r="AQ451" s="43">
        <f t="shared" si="45"/>
        <v>0</v>
      </c>
      <c r="AR451" s="20">
        <f t="shared" si="52"/>
        <v>68</v>
      </c>
      <c r="AS451" s="74">
        <f t="shared" si="47"/>
        <v>0</v>
      </c>
      <c r="AT451" s="5"/>
      <c r="AU451" s="5"/>
      <c r="AV451" s="5"/>
    </row>
    <row r="452" spans="1:48" ht="12.75" customHeight="1" x14ac:dyDescent="0.3">
      <c r="A452" s="98"/>
      <c r="B452" s="98"/>
      <c r="C452" s="68" t="s">
        <v>118</v>
      </c>
      <c r="D452" s="44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50" t="s">
        <v>66</v>
      </c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3"/>
      <c r="AJ452" s="43"/>
      <c r="AK452" s="42"/>
      <c r="AL452" s="42"/>
      <c r="AM452" s="43"/>
      <c r="AN452" s="43"/>
      <c r="AO452" s="43"/>
      <c r="AP452" s="43"/>
      <c r="AQ452" s="43">
        <f t="shared" si="45"/>
        <v>0</v>
      </c>
      <c r="AR452" s="20">
        <f t="shared" si="52"/>
        <v>68</v>
      </c>
      <c r="AS452" s="74">
        <f t="shared" si="47"/>
        <v>0</v>
      </c>
      <c r="AT452" s="5"/>
      <c r="AU452" s="5"/>
      <c r="AV452" s="5"/>
    </row>
    <row r="453" spans="1:48" ht="12.75" customHeight="1" x14ac:dyDescent="0.3">
      <c r="A453" s="98"/>
      <c r="B453" s="99"/>
      <c r="C453" s="68" t="s">
        <v>119</v>
      </c>
      <c r="D453" s="75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50" t="s">
        <v>66</v>
      </c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3"/>
      <c r="AJ453" s="43"/>
      <c r="AK453" s="42"/>
      <c r="AL453" s="42"/>
      <c r="AM453" s="43"/>
      <c r="AN453" s="43"/>
      <c r="AO453" s="43"/>
      <c r="AP453" s="43"/>
      <c r="AQ453" s="43">
        <f t="shared" si="45"/>
        <v>0</v>
      </c>
      <c r="AR453" s="20">
        <f t="shared" si="52"/>
        <v>68</v>
      </c>
      <c r="AS453" s="74">
        <f t="shared" si="47"/>
        <v>0</v>
      </c>
      <c r="AT453" s="5"/>
      <c r="AU453" s="5"/>
      <c r="AV453" s="5"/>
    </row>
    <row r="454" spans="1:48" ht="13.5" customHeight="1" x14ac:dyDescent="0.3">
      <c r="A454" s="98"/>
      <c r="B454" s="97" t="s">
        <v>122</v>
      </c>
      <c r="C454" s="68" t="s">
        <v>114</v>
      </c>
      <c r="D454" s="75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3"/>
      <c r="AJ454" s="43"/>
      <c r="AK454" s="42"/>
      <c r="AL454" s="42"/>
      <c r="AM454" s="43"/>
      <c r="AN454" s="43"/>
      <c r="AO454" s="43"/>
      <c r="AP454" s="43"/>
      <c r="AQ454" s="43">
        <f t="shared" si="45"/>
        <v>0</v>
      </c>
      <c r="AR454" s="20">
        <f t="shared" ref="AR454:AR465" si="53">34*1</f>
        <v>34</v>
      </c>
      <c r="AS454" s="74">
        <f t="shared" si="47"/>
        <v>0</v>
      </c>
      <c r="AT454" s="5"/>
      <c r="AU454" s="5"/>
      <c r="AV454" s="5"/>
    </row>
    <row r="455" spans="1:48" ht="12.75" customHeight="1" x14ac:dyDescent="0.3">
      <c r="A455" s="98"/>
      <c r="B455" s="98"/>
      <c r="C455" s="68" t="s">
        <v>115</v>
      </c>
      <c r="D455" s="44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20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3"/>
      <c r="AJ455" s="43"/>
      <c r="AK455" s="42"/>
      <c r="AL455" s="42"/>
      <c r="AM455" s="43"/>
      <c r="AN455" s="43"/>
      <c r="AO455" s="43"/>
      <c r="AP455" s="43"/>
      <c r="AQ455" s="43">
        <f t="shared" si="45"/>
        <v>0</v>
      </c>
      <c r="AR455" s="20">
        <f t="shared" si="53"/>
        <v>34</v>
      </c>
      <c r="AS455" s="74">
        <f t="shared" si="47"/>
        <v>0</v>
      </c>
      <c r="AT455" s="5"/>
      <c r="AU455" s="5"/>
      <c r="AV455" s="5"/>
    </row>
    <row r="456" spans="1:48" ht="12.75" customHeight="1" x14ac:dyDescent="0.3">
      <c r="A456" s="98"/>
      <c r="B456" s="98"/>
      <c r="C456" s="68" t="s">
        <v>116</v>
      </c>
      <c r="D456" s="44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20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3"/>
      <c r="AJ456" s="43"/>
      <c r="AK456" s="42"/>
      <c r="AL456" s="42"/>
      <c r="AM456" s="43"/>
      <c r="AN456" s="43"/>
      <c r="AO456" s="43"/>
      <c r="AP456" s="43"/>
      <c r="AQ456" s="43">
        <f t="shared" si="45"/>
        <v>0</v>
      </c>
      <c r="AR456" s="20">
        <f t="shared" si="53"/>
        <v>34</v>
      </c>
      <c r="AS456" s="74">
        <f t="shared" si="47"/>
        <v>0</v>
      </c>
      <c r="AT456" s="5"/>
      <c r="AU456" s="5"/>
      <c r="AV456" s="5"/>
    </row>
    <row r="457" spans="1:48" ht="12.75" customHeight="1" x14ac:dyDescent="0.3">
      <c r="A457" s="98"/>
      <c r="B457" s="98"/>
      <c r="C457" s="68" t="s">
        <v>117</v>
      </c>
      <c r="D457" s="44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20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3"/>
      <c r="AJ457" s="43"/>
      <c r="AK457" s="42"/>
      <c r="AL457" s="42"/>
      <c r="AM457" s="43"/>
      <c r="AN457" s="43"/>
      <c r="AO457" s="43"/>
      <c r="AP457" s="43"/>
      <c r="AQ457" s="43">
        <f t="shared" si="45"/>
        <v>0</v>
      </c>
      <c r="AR457" s="20">
        <f t="shared" si="53"/>
        <v>34</v>
      </c>
      <c r="AS457" s="74">
        <f t="shared" si="47"/>
        <v>0</v>
      </c>
      <c r="AT457" s="5"/>
      <c r="AU457" s="5"/>
      <c r="AV457" s="5"/>
    </row>
    <row r="458" spans="1:48" ht="12.75" customHeight="1" x14ac:dyDescent="0.3">
      <c r="A458" s="98"/>
      <c r="B458" s="98"/>
      <c r="C458" s="68" t="s">
        <v>118</v>
      </c>
      <c r="D458" s="44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20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3"/>
      <c r="AJ458" s="43"/>
      <c r="AK458" s="42"/>
      <c r="AL458" s="42"/>
      <c r="AM458" s="43"/>
      <c r="AN458" s="43"/>
      <c r="AO458" s="43"/>
      <c r="AP458" s="43"/>
      <c r="AQ458" s="43">
        <f t="shared" si="45"/>
        <v>0</v>
      </c>
      <c r="AR458" s="20">
        <f t="shared" si="53"/>
        <v>34</v>
      </c>
      <c r="AS458" s="74">
        <f t="shared" si="47"/>
        <v>0</v>
      </c>
      <c r="AT458" s="5"/>
      <c r="AU458" s="5"/>
      <c r="AV458" s="5"/>
    </row>
    <row r="459" spans="1:48" ht="12.75" customHeight="1" x14ac:dyDescent="0.3">
      <c r="A459" s="98"/>
      <c r="B459" s="99"/>
      <c r="C459" s="68" t="s">
        <v>119</v>
      </c>
      <c r="D459" s="75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20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3"/>
      <c r="AJ459" s="43"/>
      <c r="AK459" s="42"/>
      <c r="AL459" s="42"/>
      <c r="AM459" s="43"/>
      <c r="AN459" s="43"/>
      <c r="AO459" s="43"/>
      <c r="AP459" s="43"/>
      <c r="AQ459" s="43">
        <f t="shared" si="45"/>
        <v>0</v>
      </c>
      <c r="AR459" s="20">
        <f t="shared" si="53"/>
        <v>34</v>
      </c>
      <c r="AS459" s="74">
        <f t="shared" si="47"/>
        <v>0</v>
      </c>
      <c r="AT459" s="5"/>
      <c r="AU459" s="5"/>
      <c r="AV459" s="5"/>
    </row>
    <row r="460" spans="1:48" ht="12.75" customHeight="1" x14ac:dyDescent="0.3">
      <c r="A460" s="98"/>
      <c r="B460" s="97" t="s">
        <v>123</v>
      </c>
      <c r="C460" s="68" t="s">
        <v>114</v>
      </c>
      <c r="D460" s="44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20"/>
      <c r="AH460" s="42"/>
      <c r="AI460" s="42"/>
      <c r="AJ460" s="43"/>
      <c r="AK460" s="42"/>
      <c r="AL460" s="42"/>
      <c r="AM460" s="43"/>
      <c r="AN460" s="43"/>
      <c r="AO460" s="43"/>
      <c r="AP460" s="43"/>
      <c r="AQ460" s="43">
        <f t="shared" si="45"/>
        <v>0</v>
      </c>
      <c r="AR460" s="20">
        <f t="shared" si="53"/>
        <v>34</v>
      </c>
      <c r="AS460" s="74">
        <f t="shared" si="47"/>
        <v>0</v>
      </c>
      <c r="AT460" s="5"/>
      <c r="AU460" s="5"/>
      <c r="AV460" s="5"/>
    </row>
    <row r="461" spans="1:48" ht="12.75" customHeight="1" x14ac:dyDescent="0.3">
      <c r="A461" s="98"/>
      <c r="B461" s="98"/>
      <c r="C461" s="68" t="s">
        <v>115</v>
      </c>
      <c r="D461" s="44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20"/>
      <c r="AK461" s="42"/>
      <c r="AL461" s="42"/>
      <c r="AM461" s="43"/>
      <c r="AN461" s="43"/>
      <c r="AO461" s="43"/>
      <c r="AP461" s="43"/>
      <c r="AQ461" s="43">
        <f t="shared" si="45"/>
        <v>0</v>
      </c>
      <c r="AR461" s="20">
        <f t="shared" si="53"/>
        <v>34</v>
      </c>
      <c r="AS461" s="74">
        <f t="shared" si="47"/>
        <v>0</v>
      </c>
      <c r="AT461" s="5"/>
      <c r="AU461" s="5"/>
      <c r="AV461" s="5"/>
    </row>
    <row r="462" spans="1:48" ht="12.75" customHeight="1" x14ac:dyDescent="0.3">
      <c r="A462" s="98"/>
      <c r="B462" s="98"/>
      <c r="C462" s="68" t="s">
        <v>116</v>
      </c>
      <c r="D462" s="44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20"/>
      <c r="AK462" s="42"/>
      <c r="AL462" s="42"/>
      <c r="AM462" s="43"/>
      <c r="AN462" s="43"/>
      <c r="AO462" s="43"/>
      <c r="AP462" s="43"/>
      <c r="AQ462" s="43">
        <f t="shared" si="45"/>
        <v>0</v>
      </c>
      <c r="AR462" s="20">
        <f t="shared" si="53"/>
        <v>34</v>
      </c>
      <c r="AS462" s="74">
        <f t="shared" si="47"/>
        <v>0</v>
      </c>
      <c r="AT462" s="5"/>
      <c r="AU462" s="5"/>
      <c r="AV462" s="5"/>
    </row>
    <row r="463" spans="1:48" ht="12.75" customHeight="1" x14ac:dyDescent="0.3">
      <c r="A463" s="98"/>
      <c r="B463" s="98"/>
      <c r="C463" s="68" t="s">
        <v>117</v>
      </c>
      <c r="D463" s="44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20"/>
      <c r="AK463" s="42"/>
      <c r="AL463" s="42"/>
      <c r="AM463" s="43"/>
      <c r="AN463" s="43"/>
      <c r="AO463" s="43"/>
      <c r="AP463" s="43"/>
      <c r="AQ463" s="43">
        <f t="shared" si="45"/>
        <v>0</v>
      </c>
      <c r="AR463" s="20">
        <f t="shared" si="53"/>
        <v>34</v>
      </c>
      <c r="AS463" s="74">
        <f t="shared" si="47"/>
        <v>0</v>
      </c>
      <c r="AT463" s="5"/>
      <c r="AU463" s="5"/>
      <c r="AV463" s="5"/>
    </row>
    <row r="464" spans="1:48" ht="12.75" customHeight="1" x14ac:dyDescent="0.3">
      <c r="A464" s="98"/>
      <c r="B464" s="98"/>
      <c r="C464" s="68" t="s">
        <v>118</v>
      </c>
      <c r="D464" s="44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20"/>
      <c r="AK464" s="42"/>
      <c r="AL464" s="42"/>
      <c r="AM464" s="43"/>
      <c r="AN464" s="43"/>
      <c r="AO464" s="43"/>
      <c r="AP464" s="43"/>
      <c r="AQ464" s="43">
        <f t="shared" si="45"/>
        <v>0</v>
      </c>
      <c r="AR464" s="20">
        <f t="shared" si="53"/>
        <v>34</v>
      </c>
      <c r="AS464" s="74">
        <f t="shared" si="47"/>
        <v>0</v>
      </c>
      <c r="AT464" s="5"/>
      <c r="AU464" s="5"/>
      <c r="AV464" s="5"/>
    </row>
    <row r="465" spans="1:48" ht="12.75" customHeight="1" x14ac:dyDescent="0.3">
      <c r="A465" s="98"/>
      <c r="B465" s="110"/>
      <c r="C465" s="68" t="s">
        <v>119</v>
      </c>
      <c r="D465" s="75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3"/>
      <c r="AN465" s="43"/>
      <c r="AO465" s="43"/>
      <c r="AP465" s="43"/>
      <c r="AQ465" s="43">
        <f t="shared" si="45"/>
        <v>0</v>
      </c>
      <c r="AR465" s="20">
        <f t="shared" si="53"/>
        <v>34</v>
      </c>
      <c r="AS465" s="74">
        <f t="shared" si="47"/>
        <v>0</v>
      </c>
      <c r="AT465" s="5"/>
      <c r="AU465" s="5"/>
      <c r="AV465" s="5"/>
    </row>
    <row r="466" spans="1:48" ht="12.75" customHeight="1" x14ac:dyDescent="0.3">
      <c r="A466" s="98"/>
      <c r="B466" s="97" t="s">
        <v>101</v>
      </c>
      <c r="C466" s="68" t="s">
        <v>114</v>
      </c>
      <c r="D466" s="44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20"/>
      <c r="AJ466" s="42"/>
      <c r="AK466" s="42"/>
      <c r="AL466" s="42"/>
      <c r="AM466" s="43"/>
      <c r="AN466" s="43"/>
      <c r="AO466" s="43"/>
      <c r="AP466" s="43"/>
      <c r="AQ466" s="43">
        <f t="shared" si="45"/>
        <v>0</v>
      </c>
      <c r="AR466" s="20">
        <f t="shared" ref="AR466:AR471" si="54">34*3</f>
        <v>102</v>
      </c>
      <c r="AS466" s="74">
        <f t="shared" si="47"/>
        <v>0</v>
      </c>
      <c r="AT466" s="5"/>
      <c r="AU466" s="5"/>
      <c r="AV466" s="5"/>
    </row>
    <row r="467" spans="1:48" ht="12.75" customHeight="1" x14ac:dyDescent="0.3">
      <c r="A467" s="98"/>
      <c r="B467" s="98"/>
      <c r="C467" s="68" t="s">
        <v>115</v>
      </c>
      <c r="D467" s="75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20"/>
      <c r="AG467" s="20"/>
      <c r="AH467" s="42"/>
      <c r="AI467" s="42"/>
      <c r="AJ467" s="43"/>
      <c r="AK467" s="20"/>
      <c r="AL467" s="42"/>
      <c r="AM467" s="43"/>
      <c r="AN467" s="43"/>
      <c r="AO467" s="43"/>
      <c r="AP467" s="43"/>
      <c r="AQ467" s="43">
        <f t="shared" si="45"/>
        <v>0</v>
      </c>
      <c r="AR467" s="20">
        <f t="shared" si="54"/>
        <v>102</v>
      </c>
      <c r="AS467" s="74">
        <f t="shared" si="47"/>
        <v>0</v>
      </c>
      <c r="AT467" s="5"/>
      <c r="AU467" s="5"/>
      <c r="AV467" s="5"/>
    </row>
    <row r="468" spans="1:48" ht="12.75" customHeight="1" x14ac:dyDescent="0.3">
      <c r="A468" s="98"/>
      <c r="B468" s="98"/>
      <c r="C468" s="68" t="s">
        <v>116</v>
      </c>
      <c r="D468" s="75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20"/>
      <c r="AG468" s="20"/>
      <c r="AH468" s="42"/>
      <c r="AI468" s="42"/>
      <c r="AJ468" s="43"/>
      <c r="AK468" s="20"/>
      <c r="AL468" s="42"/>
      <c r="AM468" s="43"/>
      <c r="AN468" s="43"/>
      <c r="AO468" s="43"/>
      <c r="AP468" s="43"/>
      <c r="AQ468" s="43">
        <f t="shared" si="45"/>
        <v>0</v>
      </c>
      <c r="AR468" s="20">
        <f t="shared" si="54"/>
        <v>102</v>
      </c>
      <c r="AS468" s="74">
        <f t="shared" si="47"/>
        <v>0</v>
      </c>
      <c r="AT468" s="5"/>
      <c r="AU468" s="5"/>
      <c r="AV468" s="5"/>
    </row>
    <row r="469" spans="1:48" ht="12.75" customHeight="1" x14ac:dyDescent="0.3">
      <c r="A469" s="98"/>
      <c r="B469" s="98"/>
      <c r="C469" s="68" t="s">
        <v>117</v>
      </c>
      <c r="D469" s="75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20"/>
      <c r="AG469" s="20"/>
      <c r="AH469" s="42"/>
      <c r="AI469" s="42"/>
      <c r="AJ469" s="43"/>
      <c r="AK469" s="20"/>
      <c r="AL469" s="42"/>
      <c r="AM469" s="43"/>
      <c r="AN469" s="43"/>
      <c r="AO469" s="43"/>
      <c r="AP469" s="43"/>
      <c r="AQ469" s="43">
        <f t="shared" si="45"/>
        <v>0</v>
      </c>
      <c r="AR469" s="20">
        <f t="shared" si="54"/>
        <v>102</v>
      </c>
      <c r="AS469" s="74">
        <f t="shared" si="47"/>
        <v>0</v>
      </c>
      <c r="AT469" s="5"/>
      <c r="AU469" s="5"/>
      <c r="AV469" s="5"/>
    </row>
    <row r="470" spans="1:48" ht="12.75" customHeight="1" x14ac:dyDescent="0.3">
      <c r="A470" s="98"/>
      <c r="B470" s="98"/>
      <c r="C470" s="68" t="s">
        <v>118</v>
      </c>
      <c r="D470" s="75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20"/>
      <c r="AG470" s="20"/>
      <c r="AH470" s="42"/>
      <c r="AI470" s="42"/>
      <c r="AJ470" s="43"/>
      <c r="AK470" s="20"/>
      <c r="AL470" s="42"/>
      <c r="AM470" s="43"/>
      <c r="AN470" s="43"/>
      <c r="AO470" s="43"/>
      <c r="AP470" s="43"/>
      <c r="AQ470" s="43">
        <f t="shared" si="45"/>
        <v>0</v>
      </c>
      <c r="AR470" s="20">
        <f t="shared" si="54"/>
        <v>102</v>
      </c>
      <c r="AS470" s="74">
        <f t="shared" si="47"/>
        <v>0</v>
      </c>
      <c r="AT470" s="5"/>
      <c r="AU470" s="5"/>
      <c r="AV470" s="5"/>
    </row>
    <row r="471" spans="1:48" ht="12.75" customHeight="1" x14ac:dyDescent="0.3">
      <c r="A471" s="98"/>
      <c r="B471" s="99"/>
      <c r="C471" s="68" t="s">
        <v>119</v>
      </c>
      <c r="D471" s="75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20"/>
      <c r="AG471" s="42"/>
      <c r="AH471" s="43"/>
      <c r="AI471" s="43"/>
      <c r="AJ471" s="43"/>
      <c r="AK471" s="20"/>
      <c r="AL471" s="42"/>
      <c r="AM471" s="43"/>
      <c r="AN471" s="43"/>
      <c r="AO471" s="43"/>
      <c r="AP471" s="43"/>
      <c r="AQ471" s="43">
        <f t="shared" si="45"/>
        <v>0</v>
      </c>
      <c r="AR471" s="20">
        <f t="shared" si="54"/>
        <v>102</v>
      </c>
      <c r="AS471" s="74">
        <f t="shared" si="47"/>
        <v>0</v>
      </c>
      <c r="AT471" s="5"/>
      <c r="AU471" s="5"/>
      <c r="AV471" s="5"/>
    </row>
    <row r="472" spans="1:48" ht="12.75" customHeight="1" x14ac:dyDescent="0.3">
      <c r="A472" s="98"/>
      <c r="B472" s="97" t="s">
        <v>102</v>
      </c>
      <c r="C472" s="68" t="s">
        <v>114</v>
      </c>
      <c r="D472" s="44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52" t="s">
        <v>72</v>
      </c>
      <c r="P472" s="56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20"/>
      <c r="AI472" s="20"/>
      <c r="AJ472" s="43"/>
      <c r="AK472" s="42"/>
      <c r="AL472" s="42"/>
      <c r="AM472" s="43"/>
      <c r="AN472" s="43"/>
      <c r="AO472" s="43"/>
      <c r="AP472" s="43"/>
      <c r="AQ472" s="43">
        <f t="shared" si="45"/>
        <v>0</v>
      </c>
      <c r="AR472" s="20">
        <f t="shared" ref="AR472:AR483" si="55">34*2</f>
        <v>68</v>
      </c>
      <c r="AS472" s="74">
        <f t="shared" si="47"/>
        <v>0</v>
      </c>
      <c r="AT472" s="5"/>
      <c r="AU472" s="5"/>
      <c r="AV472" s="5"/>
    </row>
    <row r="473" spans="1:48" ht="12.75" customHeight="1" x14ac:dyDescent="0.3">
      <c r="A473" s="98"/>
      <c r="B473" s="98"/>
      <c r="C473" s="68" t="s">
        <v>115</v>
      </c>
      <c r="D473" s="44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52" t="s">
        <v>72</v>
      </c>
      <c r="P473" s="56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20"/>
      <c r="AI473" s="20"/>
      <c r="AJ473" s="43"/>
      <c r="AK473" s="42"/>
      <c r="AL473" s="42"/>
      <c r="AM473" s="43"/>
      <c r="AN473" s="43"/>
      <c r="AO473" s="43"/>
      <c r="AP473" s="43"/>
      <c r="AQ473" s="43">
        <f t="shared" si="45"/>
        <v>0</v>
      </c>
      <c r="AR473" s="20">
        <f t="shared" si="55"/>
        <v>68</v>
      </c>
      <c r="AS473" s="74">
        <f t="shared" si="47"/>
        <v>0</v>
      </c>
      <c r="AT473" s="5"/>
      <c r="AU473" s="5"/>
      <c r="AV473" s="5"/>
    </row>
    <row r="474" spans="1:48" ht="12.75" customHeight="1" x14ac:dyDescent="0.3">
      <c r="A474" s="98"/>
      <c r="B474" s="98"/>
      <c r="C474" s="68" t="s">
        <v>116</v>
      </c>
      <c r="D474" s="44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52" t="s">
        <v>72</v>
      </c>
      <c r="P474" s="56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20"/>
      <c r="AI474" s="20"/>
      <c r="AJ474" s="43"/>
      <c r="AK474" s="42"/>
      <c r="AL474" s="42"/>
      <c r="AM474" s="43"/>
      <c r="AN474" s="43"/>
      <c r="AO474" s="43"/>
      <c r="AP474" s="43"/>
      <c r="AQ474" s="43">
        <f t="shared" si="45"/>
        <v>0</v>
      </c>
      <c r="AR474" s="20">
        <f t="shared" si="55"/>
        <v>68</v>
      </c>
      <c r="AS474" s="74">
        <f t="shared" si="47"/>
        <v>0</v>
      </c>
      <c r="AT474" s="5"/>
      <c r="AU474" s="5"/>
      <c r="AV474" s="5"/>
    </row>
    <row r="475" spans="1:48" ht="12.75" customHeight="1" x14ac:dyDescent="0.3">
      <c r="A475" s="98"/>
      <c r="B475" s="98"/>
      <c r="C475" s="68" t="s">
        <v>117</v>
      </c>
      <c r="D475" s="44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52" t="s">
        <v>72</v>
      </c>
      <c r="P475" s="56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20"/>
      <c r="AI475" s="20"/>
      <c r="AJ475" s="43"/>
      <c r="AK475" s="42"/>
      <c r="AL475" s="42"/>
      <c r="AM475" s="43"/>
      <c r="AN475" s="43"/>
      <c r="AO475" s="43"/>
      <c r="AP475" s="43"/>
      <c r="AQ475" s="43">
        <f t="shared" si="45"/>
        <v>0</v>
      </c>
      <c r="AR475" s="20">
        <f t="shared" si="55"/>
        <v>68</v>
      </c>
      <c r="AS475" s="74">
        <f t="shared" si="47"/>
        <v>0</v>
      </c>
      <c r="AT475" s="5"/>
      <c r="AU475" s="5"/>
      <c r="AV475" s="5"/>
    </row>
    <row r="476" spans="1:48" ht="12.75" customHeight="1" x14ac:dyDescent="0.3">
      <c r="A476" s="98"/>
      <c r="B476" s="98"/>
      <c r="C476" s="68" t="s">
        <v>118</v>
      </c>
      <c r="D476" s="44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52" t="s">
        <v>72</v>
      </c>
      <c r="P476" s="56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20"/>
      <c r="AI476" s="20"/>
      <c r="AJ476" s="43"/>
      <c r="AK476" s="42"/>
      <c r="AL476" s="42"/>
      <c r="AM476" s="43"/>
      <c r="AN476" s="43"/>
      <c r="AO476" s="43"/>
      <c r="AP476" s="43"/>
      <c r="AQ476" s="43">
        <f t="shared" si="45"/>
        <v>0</v>
      </c>
      <c r="AR476" s="20">
        <f t="shared" si="55"/>
        <v>68</v>
      </c>
      <c r="AS476" s="74">
        <f t="shared" si="47"/>
        <v>0</v>
      </c>
      <c r="AT476" s="5"/>
      <c r="AU476" s="5"/>
      <c r="AV476" s="5"/>
    </row>
    <row r="477" spans="1:48" ht="12.75" customHeight="1" x14ac:dyDescent="0.3">
      <c r="A477" s="98"/>
      <c r="B477" s="99"/>
      <c r="C477" s="68" t="s">
        <v>119</v>
      </c>
      <c r="D477" s="44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52" t="s">
        <v>72</v>
      </c>
      <c r="P477" s="56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20"/>
      <c r="AI477" s="20"/>
      <c r="AJ477" s="43"/>
      <c r="AK477" s="42"/>
      <c r="AL477" s="42"/>
      <c r="AM477" s="43"/>
      <c r="AN477" s="43"/>
      <c r="AO477" s="43"/>
      <c r="AP477" s="43"/>
      <c r="AQ477" s="43">
        <f t="shared" si="45"/>
        <v>0</v>
      </c>
      <c r="AR477" s="20">
        <f t="shared" si="55"/>
        <v>68</v>
      </c>
      <c r="AS477" s="74">
        <f t="shared" si="47"/>
        <v>0</v>
      </c>
      <c r="AT477" s="5"/>
      <c r="AU477" s="5"/>
      <c r="AV477" s="5"/>
    </row>
    <row r="478" spans="1:48" ht="12.75" customHeight="1" x14ac:dyDescent="0.3">
      <c r="A478" s="98"/>
      <c r="B478" s="97" t="s">
        <v>124</v>
      </c>
      <c r="C478" s="68" t="s">
        <v>114</v>
      </c>
      <c r="D478" s="44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50" t="s">
        <v>66</v>
      </c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20"/>
      <c r="AI478" s="20"/>
      <c r="AJ478" s="43"/>
      <c r="AK478" s="42"/>
      <c r="AL478" s="42"/>
      <c r="AM478" s="43"/>
      <c r="AN478" s="43"/>
      <c r="AO478" s="43"/>
      <c r="AP478" s="43"/>
      <c r="AQ478" s="43">
        <f t="shared" si="45"/>
        <v>0</v>
      </c>
      <c r="AR478" s="20">
        <f t="shared" si="55"/>
        <v>68</v>
      </c>
      <c r="AS478" s="74">
        <f t="shared" si="47"/>
        <v>0</v>
      </c>
      <c r="AT478" s="5"/>
      <c r="AU478" s="5"/>
      <c r="AV478" s="5"/>
    </row>
    <row r="479" spans="1:48" ht="12.75" customHeight="1" x14ac:dyDescent="0.3">
      <c r="A479" s="98"/>
      <c r="B479" s="98"/>
      <c r="C479" s="68" t="s">
        <v>115</v>
      </c>
      <c r="D479" s="44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50" t="s">
        <v>66</v>
      </c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20"/>
      <c r="AI479" s="20"/>
      <c r="AJ479" s="43"/>
      <c r="AK479" s="42"/>
      <c r="AL479" s="42"/>
      <c r="AM479" s="43"/>
      <c r="AN479" s="43"/>
      <c r="AO479" s="43"/>
      <c r="AP479" s="43"/>
      <c r="AQ479" s="43">
        <f t="shared" si="45"/>
        <v>0</v>
      </c>
      <c r="AR479" s="20">
        <f t="shared" si="55"/>
        <v>68</v>
      </c>
      <c r="AS479" s="74">
        <f t="shared" si="47"/>
        <v>0</v>
      </c>
      <c r="AT479" s="5"/>
      <c r="AU479" s="5"/>
      <c r="AV479" s="5"/>
    </row>
    <row r="480" spans="1:48" ht="12.75" customHeight="1" x14ac:dyDescent="0.3">
      <c r="A480" s="98"/>
      <c r="B480" s="98"/>
      <c r="C480" s="68" t="s">
        <v>116</v>
      </c>
      <c r="D480" s="44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50" t="s">
        <v>66</v>
      </c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20"/>
      <c r="AI480" s="20"/>
      <c r="AJ480" s="43"/>
      <c r="AK480" s="42"/>
      <c r="AL480" s="42"/>
      <c r="AM480" s="43"/>
      <c r="AN480" s="43"/>
      <c r="AO480" s="43"/>
      <c r="AP480" s="43"/>
      <c r="AQ480" s="43">
        <f t="shared" si="45"/>
        <v>0</v>
      </c>
      <c r="AR480" s="20">
        <f t="shared" si="55"/>
        <v>68</v>
      </c>
      <c r="AS480" s="74">
        <f t="shared" si="47"/>
        <v>0</v>
      </c>
      <c r="AT480" s="5"/>
      <c r="AU480" s="5"/>
      <c r="AV480" s="5"/>
    </row>
    <row r="481" spans="1:48" ht="12.75" customHeight="1" x14ac:dyDescent="0.3">
      <c r="A481" s="98"/>
      <c r="B481" s="98"/>
      <c r="C481" s="68" t="s">
        <v>117</v>
      </c>
      <c r="D481" s="44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50" t="s">
        <v>66</v>
      </c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20"/>
      <c r="AI481" s="20"/>
      <c r="AJ481" s="43"/>
      <c r="AK481" s="42"/>
      <c r="AL481" s="42"/>
      <c r="AM481" s="43"/>
      <c r="AN481" s="43"/>
      <c r="AO481" s="43"/>
      <c r="AP481" s="43"/>
      <c r="AQ481" s="43">
        <f t="shared" si="45"/>
        <v>0</v>
      </c>
      <c r="AR481" s="20">
        <f t="shared" si="55"/>
        <v>68</v>
      </c>
      <c r="AS481" s="74">
        <f t="shared" si="47"/>
        <v>0</v>
      </c>
      <c r="AT481" s="5"/>
      <c r="AU481" s="5"/>
      <c r="AV481" s="5"/>
    </row>
    <row r="482" spans="1:48" ht="12.75" customHeight="1" x14ac:dyDescent="0.3">
      <c r="A482" s="98"/>
      <c r="B482" s="98"/>
      <c r="C482" s="68" t="s">
        <v>118</v>
      </c>
      <c r="D482" s="44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50" t="s">
        <v>66</v>
      </c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20"/>
      <c r="AI482" s="20"/>
      <c r="AJ482" s="43"/>
      <c r="AK482" s="42"/>
      <c r="AL482" s="42"/>
      <c r="AM482" s="43"/>
      <c r="AN482" s="43"/>
      <c r="AO482" s="43"/>
      <c r="AP482" s="43"/>
      <c r="AQ482" s="43">
        <f t="shared" si="45"/>
        <v>0</v>
      </c>
      <c r="AR482" s="20">
        <f t="shared" si="55"/>
        <v>68</v>
      </c>
      <c r="AS482" s="74">
        <f t="shared" si="47"/>
        <v>0</v>
      </c>
      <c r="AT482" s="5"/>
      <c r="AU482" s="5"/>
      <c r="AV482" s="5"/>
    </row>
    <row r="483" spans="1:48" ht="12.75" customHeight="1" x14ac:dyDescent="0.3">
      <c r="A483" s="98"/>
      <c r="B483" s="99"/>
      <c r="C483" s="68" t="s">
        <v>119</v>
      </c>
      <c r="D483" s="75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50" t="s">
        <v>66</v>
      </c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20"/>
      <c r="AI483" s="42"/>
      <c r="AJ483" s="42"/>
      <c r="AK483" s="42"/>
      <c r="AL483" s="42"/>
      <c r="AM483" s="43"/>
      <c r="AN483" s="43"/>
      <c r="AO483" s="43"/>
      <c r="AP483" s="43"/>
      <c r="AQ483" s="43">
        <f t="shared" si="45"/>
        <v>0</v>
      </c>
      <c r="AR483" s="20">
        <f t="shared" si="55"/>
        <v>68</v>
      </c>
      <c r="AS483" s="74">
        <f t="shared" si="47"/>
        <v>0</v>
      </c>
      <c r="AT483" s="5"/>
      <c r="AU483" s="5"/>
      <c r="AV483" s="5"/>
    </row>
    <row r="484" spans="1:48" ht="12.75" customHeight="1" x14ac:dyDescent="0.3">
      <c r="A484" s="98"/>
      <c r="B484" s="97" t="s">
        <v>103</v>
      </c>
      <c r="C484" s="68" t="s">
        <v>114</v>
      </c>
      <c r="D484" s="75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20"/>
      <c r="AI484" s="42"/>
      <c r="AJ484" s="42"/>
      <c r="AK484" s="42"/>
      <c r="AL484" s="42"/>
      <c r="AM484" s="43"/>
      <c r="AN484" s="43"/>
      <c r="AO484" s="43"/>
      <c r="AP484" s="43"/>
      <c r="AQ484" s="43">
        <f t="shared" si="45"/>
        <v>0</v>
      </c>
      <c r="AR484" s="20">
        <f t="shared" ref="AR484:AR489" si="56">34*1</f>
        <v>34</v>
      </c>
      <c r="AS484" s="74">
        <f t="shared" si="47"/>
        <v>0</v>
      </c>
      <c r="AT484" s="5"/>
      <c r="AU484" s="5"/>
      <c r="AV484" s="5"/>
    </row>
    <row r="485" spans="1:48" ht="12.75" customHeight="1" x14ac:dyDescent="0.3">
      <c r="A485" s="98"/>
      <c r="B485" s="98"/>
      <c r="C485" s="68" t="s">
        <v>115</v>
      </c>
      <c r="D485" s="75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20"/>
      <c r="AI485" s="42"/>
      <c r="AJ485" s="42"/>
      <c r="AK485" s="42"/>
      <c r="AL485" s="42"/>
      <c r="AM485" s="43"/>
      <c r="AN485" s="43"/>
      <c r="AO485" s="43"/>
      <c r="AP485" s="43"/>
      <c r="AQ485" s="43">
        <f t="shared" si="45"/>
        <v>0</v>
      </c>
      <c r="AR485" s="20">
        <f t="shared" si="56"/>
        <v>34</v>
      </c>
      <c r="AS485" s="74">
        <f t="shared" si="47"/>
        <v>0</v>
      </c>
      <c r="AT485" s="5"/>
      <c r="AU485" s="5"/>
      <c r="AV485" s="5"/>
    </row>
    <row r="486" spans="1:48" ht="12.75" customHeight="1" x14ac:dyDescent="0.3">
      <c r="A486" s="98"/>
      <c r="B486" s="98"/>
      <c r="C486" s="68" t="s">
        <v>116</v>
      </c>
      <c r="D486" s="75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20"/>
      <c r="AI486" s="42"/>
      <c r="AJ486" s="42"/>
      <c r="AK486" s="42"/>
      <c r="AL486" s="42"/>
      <c r="AM486" s="43"/>
      <c r="AN486" s="43"/>
      <c r="AO486" s="43"/>
      <c r="AP486" s="43"/>
      <c r="AQ486" s="43">
        <f t="shared" si="45"/>
        <v>0</v>
      </c>
      <c r="AR486" s="20">
        <f t="shared" si="56"/>
        <v>34</v>
      </c>
      <c r="AS486" s="74">
        <f t="shared" si="47"/>
        <v>0</v>
      </c>
      <c r="AT486" s="5"/>
      <c r="AU486" s="5"/>
      <c r="AV486" s="5"/>
    </row>
    <row r="487" spans="1:48" ht="12.75" customHeight="1" x14ac:dyDescent="0.3">
      <c r="A487" s="98"/>
      <c r="B487" s="98"/>
      <c r="C487" s="68" t="s">
        <v>117</v>
      </c>
      <c r="D487" s="75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20"/>
      <c r="AI487" s="42"/>
      <c r="AJ487" s="42"/>
      <c r="AK487" s="42"/>
      <c r="AL487" s="42"/>
      <c r="AM487" s="43"/>
      <c r="AN487" s="43"/>
      <c r="AO487" s="43"/>
      <c r="AP487" s="43"/>
      <c r="AQ487" s="43">
        <f t="shared" si="45"/>
        <v>0</v>
      </c>
      <c r="AR487" s="20">
        <f t="shared" si="56"/>
        <v>34</v>
      </c>
      <c r="AS487" s="74">
        <f t="shared" si="47"/>
        <v>0</v>
      </c>
      <c r="AT487" s="5"/>
      <c r="AU487" s="5"/>
      <c r="AV487" s="5"/>
    </row>
    <row r="488" spans="1:48" ht="12.75" customHeight="1" x14ac:dyDescent="0.3">
      <c r="A488" s="98"/>
      <c r="B488" s="98"/>
      <c r="C488" s="68" t="s">
        <v>118</v>
      </c>
      <c r="D488" s="75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20"/>
      <c r="AI488" s="42"/>
      <c r="AJ488" s="42"/>
      <c r="AK488" s="42"/>
      <c r="AL488" s="42"/>
      <c r="AM488" s="43"/>
      <c r="AN488" s="43"/>
      <c r="AO488" s="43"/>
      <c r="AP488" s="43"/>
      <c r="AQ488" s="43">
        <f t="shared" si="45"/>
        <v>0</v>
      </c>
      <c r="AR488" s="20">
        <f t="shared" si="56"/>
        <v>34</v>
      </c>
      <c r="AS488" s="74">
        <f t="shared" si="47"/>
        <v>0</v>
      </c>
      <c r="AT488" s="5"/>
      <c r="AU488" s="5"/>
      <c r="AV488" s="5"/>
    </row>
    <row r="489" spans="1:48" ht="12.75" customHeight="1" x14ac:dyDescent="0.3">
      <c r="A489" s="98"/>
      <c r="B489" s="99"/>
      <c r="C489" s="68" t="s">
        <v>119</v>
      </c>
      <c r="D489" s="75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20"/>
      <c r="AI489" s="42"/>
      <c r="AJ489" s="42"/>
      <c r="AK489" s="42"/>
      <c r="AL489" s="42"/>
      <c r="AM489" s="43"/>
      <c r="AN489" s="43"/>
      <c r="AO489" s="43"/>
      <c r="AP489" s="43"/>
      <c r="AQ489" s="43">
        <f t="shared" si="45"/>
        <v>0</v>
      </c>
      <c r="AR489" s="20">
        <f t="shared" si="56"/>
        <v>34</v>
      </c>
      <c r="AS489" s="74">
        <f t="shared" si="47"/>
        <v>0</v>
      </c>
      <c r="AT489" s="5"/>
      <c r="AU489" s="5"/>
      <c r="AV489" s="5"/>
    </row>
    <row r="490" spans="1:48" ht="12.75" customHeight="1" x14ac:dyDescent="0.3">
      <c r="A490" s="98"/>
      <c r="B490" s="97" t="s">
        <v>104</v>
      </c>
      <c r="C490" s="68" t="s">
        <v>114</v>
      </c>
      <c r="D490" s="75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20"/>
      <c r="AI490" s="42"/>
      <c r="AJ490" s="42"/>
      <c r="AK490" s="42"/>
      <c r="AL490" s="42"/>
      <c r="AM490" s="43"/>
      <c r="AN490" s="43"/>
      <c r="AO490" s="43"/>
      <c r="AP490" s="43"/>
      <c r="AQ490" s="43">
        <f t="shared" si="45"/>
        <v>0</v>
      </c>
      <c r="AR490" s="20">
        <f t="shared" ref="AR490:AR501" si="57">34*2</f>
        <v>68</v>
      </c>
      <c r="AS490" s="74">
        <f t="shared" si="47"/>
        <v>0</v>
      </c>
      <c r="AT490" s="5"/>
      <c r="AU490" s="5"/>
      <c r="AV490" s="5"/>
    </row>
    <row r="491" spans="1:48" ht="12.75" customHeight="1" x14ac:dyDescent="0.3">
      <c r="A491" s="98"/>
      <c r="B491" s="98"/>
      <c r="C491" s="68" t="s">
        <v>115</v>
      </c>
      <c r="D491" s="75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20"/>
      <c r="AI491" s="42"/>
      <c r="AJ491" s="42"/>
      <c r="AK491" s="42"/>
      <c r="AL491" s="42"/>
      <c r="AM491" s="43"/>
      <c r="AN491" s="43"/>
      <c r="AO491" s="43"/>
      <c r="AP491" s="43"/>
      <c r="AQ491" s="43">
        <f t="shared" si="45"/>
        <v>0</v>
      </c>
      <c r="AR491" s="20">
        <f t="shared" si="57"/>
        <v>68</v>
      </c>
      <c r="AS491" s="74">
        <f t="shared" si="47"/>
        <v>0</v>
      </c>
      <c r="AT491" s="5"/>
      <c r="AU491" s="5"/>
      <c r="AV491" s="5"/>
    </row>
    <row r="492" spans="1:48" ht="12.75" customHeight="1" x14ac:dyDescent="0.3">
      <c r="A492" s="98"/>
      <c r="B492" s="98"/>
      <c r="C492" s="68" t="s">
        <v>116</v>
      </c>
      <c r="D492" s="75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20"/>
      <c r="AI492" s="42"/>
      <c r="AJ492" s="42"/>
      <c r="AK492" s="42"/>
      <c r="AL492" s="42"/>
      <c r="AM492" s="43"/>
      <c r="AN492" s="43"/>
      <c r="AO492" s="43"/>
      <c r="AP492" s="43"/>
      <c r="AQ492" s="43">
        <f t="shared" si="45"/>
        <v>0</v>
      </c>
      <c r="AR492" s="20">
        <f t="shared" si="57"/>
        <v>68</v>
      </c>
      <c r="AS492" s="74">
        <f t="shared" si="47"/>
        <v>0</v>
      </c>
      <c r="AT492" s="5"/>
      <c r="AU492" s="5"/>
      <c r="AV492" s="5"/>
    </row>
    <row r="493" spans="1:48" ht="12.75" customHeight="1" x14ac:dyDescent="0.3">
      <c r="A493" s="98"/>
      <c r="B493" s="98"/>
      <c r="C493" s="68" t="s">
        <v>117</v>
      </c>
      <c r="D493" s="75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20"/>
      <c r="AI493" s="42"/>
      <c r="AJ493" s="42"/>
      <c r="AK493" s="42"/>
      <c r="AL493" s="42"/>
      <c r="AM493" s="43"/>
      <c r="AN493" s="43"/>
      <c r="AO493" s="43"/>
      <c r="AP493" s="43"/>
      <c r="AQ493" s="43">
        <f t="shared" si="45"/>
        <v>0</v>
      </c>
      <c r="AR493" s="20">
        <f t="shared" si="57"/>
        <v>68</v>
      </c>
      <c r="AS493" s="74">
        <f t="shared" si="47"/>
        <v>0</v>
      </c>
      <c r="AT493" s="5"/>
      <c r="AU493" s="5"/>
      <c r="AV493" s="5"/>
    </row>
    <row r="494" spans="1:48" ht="12.75" customHeight="1" x14ac:dyDescent="0.3">
      <c r="A494" s="98"/>
      <c r="B494" s="98"/>
      <c r="C494" s="68" t="s">
        <v>118</v>
      </c>
      <c r="D494" s="75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20"/>
      <c r="AI494" s="42"/>
      <c r="AJ494" s="42"/>
      <c r="AK494" s="42"/>
      <c r="AL494" s="42"/>
      <c r="AM494" s="43"/>
      <c r="AN494" s="43"/>
      <c r="AO494" s="43"/>
      <c r="AP494" s="43"/>
      <c r="AQ494" s="43">
        <f t="shared" si="45"/>
        <v>0</v>
      </c>
      <c r="AR494" s="20">
        <f t="shared" si="57"/>
        <v>68</v>
      </c>
      <c r="AS494" s="74">
        <f t="shared" si="47"/>
        <v>0</v>
      </c>
      <c r="AT494" s="5"/>
      <c r="AU494" s="5"/>
      <c r="AV494" s="5"/>
    </row>
    <row r="495" spans="1:48" ht="12.75" customHeight="1" x14ac:dyDescent="0.3">
      <c r="A495" s="98"/>
      <c r="B495" s="99"/>
      <c r="C495" s="68" t="s">
        <v>119</v>
      </c>
      <c r="D495" s="75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20"/>
      <c r="AI495" s="42"/>
      <c r="AJ495" s="42"/>
      <c r="AK495" s="42"/>
      <c r="AL495" s="42"/>
      <c r="AM495" s="43"/>
      <c r="AN495" s="43"/>
      <c r="AO495" s="43"/>
      <c r="AP495" s="43"/>
      <c r="AQ495" s="43">
        <f t="shared" si="45"/>
        <v>0</v>
      </c>
      <c r="AR495" s="20">
        <f t="shared" si="57"/>
        <v>68</v>
      </c>
      <c r="AS495" s="74">
        <f t="shared" si="47"/>
        <v>0</v>
      </c>
      <c r="AT495" s="5"/>
      <c r="AU495" s="5"/>
      <c r="AV495" s="5"/>
    </row>
    <row r="496" spans="1:48" ht="12.75" customHeight="1" x14ac:dyDescent="0.3">
      <c r="A496" s="98"/>
      <c r="B496" s="97" t="s">
        <v>60</v>
      </c>
      <c r="C496" s="68" t="s">
        <v>114</v>
      </c>
      <c r="D496" s="75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20"/>
      <c r="AI496" s="42"/>
      <c r="AJ496" s="42"/>
      <c r="AK496" s="42"/>
      <c r="AL496" s="42"/>
      <c r="AM496" s="43"/>
      <c r="AN496" s="43"/>
      <c r="AO496" s="43"/>
      <c r="AP496" s="43"/>
      <c r="AQ496" s="43">
        <f t="shared" si="45"/>
        <v>0</v>
      </c>
      <c r="AR496" s="20">
        <f t="shared" si="57"/>
        <v>68</v>
      </c>
      <c r="AS496" s="74">
        <f t="shared" si="47"/>
        <v>0</v>
      </c>
      <c r="AT496" s="5"/>
      <c r="AU496" s="5"/>
      <c r="AV496" s="5"/>
    </row>
    <row r="497" spans="1:48" ht="12.75" customHeight="1" x14ac:dyDescent="0.3">
      <c r="A497" s="98"/>
      <c r="B497" s="98"/>
      <c r="C497" s="68" t="s">
        <v>115</v>
      </c>
      <c r="D497" s="75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20"/>
      <c r="AI497" s="42"/>
      <c r="AJ497" s="42"/>
      <c r="AK497" s="42"/>
      <c r="AL497" s="42"/>
      <c r="AM497" s="43"/>
      <c r="AN497" s="43"/>
      <c r="AO497" s="43"/>
      <c r="AP497" s="43"/>
      <c r="AQ497" s="43">
        <f t="shared" si="45"/>
        <v>0</v>
      </c>
      <c r="AR497" s="20">
        <f t="shared" si="57"/>
        <v>68</v>
      </c>
      <c r="AS497" s="74">
        <f t="shared" si="47"/>
        <v>0</v>
      </c>
      <c r="AT497" s="5"/>
      <c r="AU497" s="5"/>
      <c r="AV497" s="5"/>
    </row>
    <row r="498" spans="1:48" ht="12.75" customHeight="1" x14ac:dyDescent="0.3">
      <c r="A498" s="98"/>
      <c r="B498" s="98"/>
      <c r="C498" s="68" t="s">
        <v>116</v>
      </c>
      <c r="D498" s="75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20"/>
      <c r="AI498" s="42"/>
      <c r="AJ498" s="42"/>
      <c r="AK498" s="42"/>
      <c r="AL498" s="42"/>
      <c r="AM498" s="43"/>
      <c r="AN498" s="43"/>
      <c r="AO498" s="43"/>
      <c r="AP498" s="43"/>
      <c r="AQ498" s="43">
        <f t="shared" si="45"/>
        <v>0</v>
      </c>
      <c r="AR498" s="20">
        <f t="shared" si="57"/>
        <v>68</v>
      </c>
      <c r="AS498" s="74">
        <f t="shared" si="47"/>
        <v>0</v>
      </c>
      <c r="AT498" s="5"/>
      <c r="AU498" s="5"/>
      <c r="AV498" s="5"/>
    </row>
    <row r="499" spans="1:48" ht="12.75" customHeight="1" x14ac:dyDescent="0.3">
      <c r="A499" s="98"/>
      <c r="B499" s="98"/>
      <c r="C499" s="68" t="s">
        <v>117</v>
      </c>
      <c r="D499" s="75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20"/>
      <c r="AI499" s="42"/>
      <c r="AJ499" s="42"/>
      <c r="AK499" s="42"/>
      <c r="AL499" s="42"/>
      <c r="AM499" s="43"/>
      <c r="AN499" s="43"/>
      <c r="AO499" s="43"/>
      <c r="AP499" s="43"/>
      <c r="AQ499" s="43">
        <f t="shared" si="45"/>
        <v>0</v>
      </c>
      <c r="AR499" s="20">
        <f t="shared" si="57"/>
        <v>68</v>
      </c>
      <c r="AS499" s="74">
        <f t="shared" si="47"/>
        <v>0</v>
      </c>
      <c r="AT499" s="5"/>
      <c r="AU499" s="5"/>
      <c r="AV499" s="5"/>
    </row>
    <row r="500" spans="1:48" ht="12.75" customHeight="1" x14ac:dyDescent="0.3">
      <c r="A500" s="98"/>
      <c r="B500" s="98"/>
      <c r="C500" s="68" t="s">
        <v>118</v>
      </c>
      <c r="D500" s="75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20"/>
      <c r="AI500" s="42"/>
      <c r="AJ500" s="42"/>
      <c r="AK500" s="42"/>
      <c r="AL500" s="42"/>
      <c r="AM500" s="43"/>
      <c r="AN500" s="43"/>
      <c r="AO500" s="43"/>
      <c r="AP500" s="43"/>
      <c r="AQ500" s="43">
        <f t="shared" si="45"/>
        <v>0</v>
      </c>
      <c r="AR500" s="20">
        <f t="shared" si="57"/>
        <v>68</v>
      </c>
      <c r="AS500" s="74">
        <f t="shared" si="47"/>
        <v>0</v>
      </c>
      <c r="AT500" s="5"/>
      <c r="AU500" s="5"/>
      <c r="AV500" s="5"/>
    </row>
    <row r="501" spans="1:48" ht="12.75" customHeight="1" x14ac:dyDescent="0.3">
      <c r="A501" s="99"/>
      <c r="B501" s="99"/>
      <c r="C501" s="68" t="s">
        <v>119</v>
      </c>
      <c r="D501" s="44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20"/>
      <c r="AJ501" s="43"/>
      <c r="AK501" s="42"/>
      <c r="AL501" s="42"/>
      <c r="AM501" s="43"/>
      <c r="AN501" s="43"/>
      <c r="AO501" s="43"/>
      <c r="AP501" s="43"/>
      <c r="AQ501" s="43">
        <f t="shared" si="45"/>
        <v>0</v>
      </c>
      <c r="AR501" s="20">
        <f t="shared" si="57"/>
        <v>68</v>
      </c>
      <c r="AS501" s="74">
        <f t="shared" si="47"/>
        <v>0</v>
      </c>
      <c r="AT501" s="5"/>
      <c r="AU501" s="5"/>
      <c r="AV501" s="5"/>
    </row>
    <row r="502" spans="1:48" ht="27" customHeight="1" x14ac:dyDescent="0.3">
      <c r="A502" s="46"/>
      <c r="B502" s="70"/>
      <c r="C502" s="70"/>
      <c r="D502" s="70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6"/>
      <c r="AN502" s="46"/>
      <c r="AO502" s="46"/>
      <c r="AP502" s="46"/>
      <c r="AQ502" s="46"/>
      <c r="AR502" s="46"/>
      <c r="AS502" s="46"/>
      <c r="AT502" s="5"/>
      <c r="AU502" s="5"/>
      <c r="AV502" s="5"/>
    </row>
    <row r="503" spans="1:48" ht="81.75" customHeight="1" x14ac:dyDescent="0.3">
      <c r="A503" s="100" t="s">
        <v>125</v>
      </c>
      <c r="B503" s="101"/>
      <c r="C503" s="101"/>
      <c r="D503" s="102"/>
      <c r="E503" s="113" t="s">
        <v>28</v>
      </c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/>
      <c r="AH503" s="101"/>
      <c r="AI503" s="101"/>
      <c r="AJ503" s="101"/>
      <c r="AK503" s="101"/>
      <c r="AL503" s="101"/>
      <c r="AM503" s="101"/>
      <c r="AN503" s="101"/>
      <c r="AO503" s="101"/>
      <c r="AP503" s="102"/>
      <c r="AQ503" s="114" t="s">
        <v>29</v>
      </c>
      <c r="AR503" s="115" t="s">
        <v>30</v>
      </c>
      <c r="AS503" s="116" t="s">
        <v>31</v>
      </c>
      <c r="AT503" s="27"/>
      <c r="AU503" s="27"/>
      <c r="AV503" s="27"/>
    </row>
    <row r="504" spans="1:48" ht="21.75" customHeight="1" x14ac:dyDescent="0.3">
      <c r="A504" s="103" t="s">
        <v>32</v>
      </c>
      <c r="B504" s="104"/>
      <c r="C504" s="105"/>
      <c r="D504" s="35" t="s">
        <v>34</v>
      </c>
      <c r="E504" s="112" t="s">
        <v>35</v>
      </c>
      <c r="F504" s="101"/>
      <c r="G504" s="101"/>
      <c r="H504" s="102"/>
      <c r="I504" s="112" t="s">
        <v>36</v>
      </c>
      <c r="J504" s="101"/>
      <c r="K504" s="101"/>
      <c r="L504" s="102"/>
      <c r="M504" s="112" t="s">
        <v>37</v>
      </c>
      <c r="N504" s="101"/>
      <c r="O504" s="101"/>
      <c r="P504" s="102"/>
      <c r="Q504" s="112" t="s">
        <v>38</v>
      </c>
      <c r="R504" s="101"/>
      <c r="S504" s="101"/>
      <c r="T504" s="102"/>
      <c r="U504" s="112" t="s">
        <v>39</v>
      </c>
      <c r="V504" s="101"/>
      <c r="W504" s="102"/>
      <c r="X504" s="112" t="s">
        <v>40</v>
      </c>
      <c r="Y504" s="101"/>
      <c r="Z504" s="101"/>
      <c r="AA504" s="102"/>
      <c r="AB504" s="112" t="s">
        <v>41</v>
      </c>
      <c r="AC504" s="101"/>
      <c r="AD504" s="102"/>
      <c r="AE504" s="112" t="s">
        <v>42</v>
      </c>
      <c r="AF504" s="101"/>
      <c r="AG504" s="101"/>
      <c r="AH504" s="101"/>
      <c r="AI504" s="102"/>
      <c r="AJ504" s="112" t="s">
        <v>43</v>
      </c>
      <c r="AK504" s="101"/>
      <c r="AL504" s="102"/>
      <c r="AM504" s="112" t="s">
        <v>44</v>
      </c>
      <c r="AN504" s="101"/>
      <c r="AO504" s="101"/>
      <c r="AP504" s="102"/>
      <c r="AQ504" s="98"/>
      <c r="AR504" s="98"/>
      <c r="AS504" s="98"/>
      <c r="AT504" s="27"/>
      <c r="AU504" s="27"/>
      <c r="AV504" s="27"/>
    </row>
    <row r="505" spans="1:48" ht="11.25" customHeight="1" x14ac:dyDescent="0.3">
      <c r="A505" s="106"/>
      <c r="B505" s="107"/>
      <c r="C505" s="108"/>
      <c r="D505" s="35" t="s">
        <v>45</v>
      </c>
      <c r="E505" s="36">
        <v>1</v>
      </c>
      <c r="F505" s="36">
        <v>2</v>
      </c>
      <c r="G505" s="36">
        <v>3</v>
      </c>
      <c r="H505" s="36">
        <v>4</v>
      </c>
      <c r="I505" s="36">
        <v>5</v>
      </c>
      <c r="J505" s="36">
        <v>6</v>
      </c>
      <c r="K505" s="36">
        <v>7</v>
      </c>
      <c r="L505" s="36">
        <v>8</v>
      </c>
      <c r="M505" s="36">
        <v>9</v>
      </c>
      <c r="N505" s="36">
        <v>10</v>
      </c>
      <c r="O505" s="36">
        <v>11</v>
      </c>
      <c r="P505" s="36">
        <v>12</v>
      </c>
      <c r="Q505" s="36">
        <v>13</v>
      </c>
      <c r="R505" s="36">
        <v>14</v>
      </c>
      <c r="S505" s="36">
        <v>15</v>
      </c>
      <c r="T505" s="36">
        <v>16</v>
      </c>
      <c r="U505" s="36">
        <v>17</v>
      </c>
      <c r="V505" s="36">
        <v>18</v>
      </c>
      <c r="W505" s="36">
        <v>19</v>
      </c>
      <c r="X505" s="36">
        <v>20</v>
      </c>
      <c r="Y505" s="36">
        <v>21</v>
      </c>
      <c r="Z505" s="36">
        <v>22</v>
      </c>
      <c r="AA505" s="36">
        <v>23</v>
      </c>
      <c r="AB505" s="36">
        <v>24</v>
      </c>
      <c r="AC505" s="36">
        <v>25</v>
      </c>
      <c r="AD505" s="36">
        <v>26</v>
      </c>
      <c r="AE505" s="36">
        <v>27</v>
      </c>
      <c r="AF505" s="36">
        <v>28</v>
      </c>
      <c r="AG505" s="36">
        <v>29</v>
      </c>
      <c r="AH505" s="36">
        <v>30</v>
      </c>
      <c r="AI505" s="36">
        <v>31</v>
      </c>
      <c r="AJ505" s="36">
        <v>32</v>
      </c>
      <c r="AK505" s="36">
        <v>33</v>
      </c>
      <c r="AL505" s="36">
        <v>34</v>
      </c>
      <c r="AM505" s="36">
        <v>35</v>
      </c>
      <c r="AN505" s="36">
        <v>36</v>
      </c>
      <c r="AO505" s="36">
        <v>37</v>
      </c>
      <c r="AP505" s="36">
        <v>38</v>
      </c>
      <c r="AQ505" s="99"/>
      <c r="AR505" s="99"/>
      <c r="AS505" s="99"/>
      <c r="AT505" s="37"/>
      <c r="AU505" s="37"/>
      <c r="AV505" s="37"/>
    </row>
    <row r="506" spans="1:48" ht="12.75" customHeight="1" x14ac:dyDescent="0.3">
      <c r="A506" s="109" t="s">
        <v>62</v>
      </c>
      <c r="B506" s="97" t="s">
        <v>47</v>
      </c>
      <c r="C506" s="68" t="s">
        <v>126</v>
      </c>
      <c r="D506" s="44"/>
      <c r="E506" s="42"/>
      <c r="F506" s="52" t="s">
        <v>66</v>
      </c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52" t="s">
        <v>66</v>
      </c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3"/>
      <c r="AN506" s="43"/>
      <c r="AO506" s="43"/>
      <c r="AP506" s="43"/>
      <c r="AQ506" s="43">
        <f t="shared" ref="AQ506:AQ553" si="58">SUM(E506:AP506)</f>
        <v>0</v>
      </c>
      <c r="AR506" s="20">
        <f t="shared" ref="AR506:AR508" si="59">34*3</f>
        <v>102</v>
      </c>
      <c r="AS506" s="74">
        <f t="shared" ref="AS506:AS553" si="60">AQ506/AR506</f>
        <v>0</v>
      </c>
      <c r="AT506" s="5"/>
      <c r="AU506" s="5"/>
      <c r="AV506" s="5"/>
    </row>
    <row r="507" spans="1:48" ht="12.75" customHeight="1" x14ac:dyDescent="0.3">
      <c r="A507" s="98"/>
      <c r="B507" s="98"/>
      <c r="C507" s="68" t="s">
        <v>127</v>
      </c>
      <c r="D507" s="44"/>
      <c r="E507" s="42"/>
      <c r="F507" s="52" t="s">
        <v>66</v>
      </c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52" t="s">
        <v>66</v>
      </c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3"/>
      <c r="AN507" s="43"/>
      <c r="AO507" s="43"/>
      <c r="AP507" s="43"/>
      <c r="AQ507" s="43">
        <f t="shared" si="58"/>
        <v>0</v>
      </c>
      <c r="AR507" s="20">
        <f t="shared" si="59"/>
        <v>102</v>
      </c>
      <c r="AS507" s="74">
        <f t="shared" si="60"/>
        <v>0</v>
      </c>
      <c r="AT507" s="5"/>
      <c r="AU507" s="5"/>
      <c r="AV507" s="5"/>
    </row>
    <row r="508" spans="1:48" ht="12.75" customHeight="1" x14ac:dyDescent="0.3">
      <c r="A508" s="98"/>
      <c r="B508" s="99"/>
      <c r="C508" s="68" t="s">
        <v>128</v>
      </c>
      <c r="D508" s="44"/>
      <c r="E508" s="42"/>
      <c r="F508" s="52" t="s">
        <v>66</v>
      </c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52" t="s">
        <v>66</v>
      </c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3"/>
      <c r="AN508" s="43"/>
      <c r="AO508" s="43"/>
      <c r="AP508" s="43"/>
      <c r="AQ508" s="43">
        <f t="shared" si="58"/>
        <v>0</v>
      </c>
      <c r="AR508" s="20">
        <f t="shared" si="59"/>
        <v>102</v>
      </c>
      <c r="AS508" s="74">
        <f t="shared" si="60"/>
        <v>0</v>
      </c>
      <c r="AT508" s="5"/>
      <c r="AU508" s="5"/>
      <c r="AV508" s="5"/>
    </row>
    <row r="509" spans="1:48" ht="12.75" customHeight="1" x14ac:dyDescent="0.3">
      <c r="A509" s="98"/>
      <c r="B509" s="97" t="s">
        <v>99</v>
      </c>
      <c r="C509" s="68" t="s">
        <v>126</v>
      </c>
      <c r="D509" s="44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3"/>
      <c r="AN509" s="43"/>
      <c r="AO509" s="43"/>
      <c r="AP509" s="43"/>
      <c r="AQ509" s="43">
        <f t="shared" si="58"/>
        <v>0</v>
      </c>
      <c r="AR509" s="20">
        <f t="shared" ref="AR509:AR511" si="61">34*2</f>
        <v>68</v>
      </c>
      <c r="AS509" s="74">
        <f t="shared" si="60"/>
        <v>0</v>
      </c>
      <c r="AT509" s="5"/>
      <c r="AU509" s="5"/>
      <c r="AV509" s="5"/>
    </row>
    <row r="510" spans="1:48" ht="12.75" customHeight="1" x14ac:dyDescent="0.3">
      <c r="A510" s="98"/>
      <c r="B510" s="98"/>
      <c r="C510" s="68" t="s">
        <v>127</v>
      </c>
      <c r="D510" s="75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3"/>
      <c r="AN510" s="43"/>
      <c r="AO510" s="43"/>
      <c r="AP510" s="43"/>
      <c r="AQ510" s="43">
        <f t="shared" si="58"/>
        <v>0</v>
      </c>
      <c r="AR510" s="20">
        <f t="shared" si="61"/>
        <v>68</v>
      </c>
      <c r="AS510" s="74">
        <f t="shared" si="60"/>
        <v>0</v>
      </c>
      <c r="AT510" s="5"/>
      <c r="AU510" s="5"/>
      <c r="AV510" s="5"/>
    </row>
    <row r="511" spans="1:48" ht="12.75" customHeight="1" x14ac:dyDescent="0.3">
      <c r="A511" s="98"/>
      <c r="B511" s="99"/>
      <c r="C511" s="68" t="s">
        <v>128</v>
      </c>
      <c r="D511" s="44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3"/>
      <c r="AN511" s="43"/>
      <c r="AO511" s="43"/>
      <c r="AP511" s="43"/>
      <c r="AQ511" s="43">
        <f t="shared" si="58"/>
        <v>0</v>
      </c>
      <c r="AR511" s="20">
        <f t="shared" si="61"/>
        <v>68</v>
      </c>
      <c r="AS511" s="74">
        <f t="shared" si="60"/>
        <v>0</v>
      </c>
      <c r="AT511" s="5"/>
      <c r="AU511" s="5"/>
      <c r="AV511" s="5"/>
    </row>
    <row r="512" spans="1:48" ht="12.75" customHeight="1" x14ac:dyDescent="0.3">
      <c r="A512" s="98"/>
      <c r="B512" s="97" t="s">
        <v>73</v>
      </c>
      <c r="C512" s="68" t="s">
        <v>126</v>
      </c>
      <c r="D512" s="75"/>
      <c r="E512" s="42"/>
      <c r="F512" s="42"/>
      <c r="G512" s="42"/>
      <c r="H512" s="42"/>
      <c r="I512" s="42"/>
      <c r="J512" s="42"/>
      <c r="K512" s="52" t="s">
        <v>66</v>
      </c>
      <c r="L512" s="42"/>
      <c r="M512" s="42"/>
      <c r="N512" s="42"/>
      <c r="O512" s="42"/>
      <c r="P512" s="42"/>
      <c r="Q512" s="42"/>
      <c r="R512" s="42"/>
      <c r="S512" s="42"/>
      <c r="T512" s="52" t="s">
        <v>66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3"/>
      <c r="AN512" s="43"/>
      <c r="AO512" s="43"/>
      <c r="AP512" s="43"/>
      <c r="AQ512" s="43">
        <f t="shared" si="58"/>
        <v>0</v>
      </c>
      <c r="AR512" s="20">
        <f t="shared" ref="AR512:AR514" si="62">34*3</f>
        <v>102</v>
      </c>
      <c r="AS512" s="74">
        <f t="shared" si="60"/>
        <v>0</v>
      </c>
      <c r="AT512" s="5"/>
      <c r="AU512" s="5"/>
      <c r="AV512" s="5"/>
    </row>
    <row r="513" spans="1:48" ht="12.75" customHeight="1" x14ac:dyDescent="0.3">
      <c r="A513" s="98"/>
      <c r="B513" s="98"/>
      <c r="C513" s="68" t="s">
        <v>127</v>
      </c>
      <c r="D513" s="44"/>
      <c r="E513" s="42"/>
      <c r="F513" s="42"/>
      <c r="G513" s="42"/>
      <c r="H513" s="42"/>
      <c r="I513" s="5"/>
      <c r="J513" s="42"/>
      <c r="K513" s="52" t="s">
        <v>66</v>
      </c>
      <c r="L513" s="42"/>
      <c r="M513" s="42"/>
      <c r="N513" s="42"/>
      <c r="O513" s="42"/>
      <c r="P513" s="42"/>
      <c r="Q513" s="42"/>
      <c r="R513" s="42"/>
      <c r="S513" s="42"/>
      <c r="T513" s="52" t="s">
        <v>66</v>
      </c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3"/>
      <c r="AN513" s="43"/>
      <c r="AO513" s="43"/>
      <c r="AP513" s="43"/>
      <c r="AQ513" s="43">
        <f t="shared" si="58"/>
        <v>0</v>
      </c>
      <c r="AR513" s="20">
        <f t="shared" si="62"/>
        <v>102</v>
      </c>
      <c r="AS513" s="74">
        <f t="shared" si="60"/>
        <v>0</v>
      </c>
      <c r="AT513" s="5"/>
      <c r="AU513" s="5"/>
      <c r="AV513" s="5"/>
    </row>
    <row r="514" spans="1:48" ht="12.75" customHeight="1" x14ac:dyDescent="0.3">
      <c r="A514" s="98"/>
      <c r="B514" s="99"/>
      <c r="C514" s="68" t="s">
        <v>128</v>
      </c>
      <c r="D514" s="44"/>
      <c r="E514" s="42"/>
      <c r="F514" s="42"/>
      <c r="G514" s="42"/>
      <c r="H514" s="42"/>
      <c r="I514" s="42"/>
      <c r="J514" s="42"/>
      <c r="K514" s="52" t="s">
        <v>66</v>
      </c>
      <c r="L514" s="42"/>
      <c r="M514" s="42"/>
      <c r="N514" s="42"/>
      <c r="O514" s="42"/>
      <c r="P514" s="42"/>
      <c r="Q514" s="42"/>
      <c r="R514" s="42"/>
      <c r="S514" s="42"/>
      <c r="T514" s="52" t="s">
        <v>66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3"/>
      <c r="AN514" s="43"/>
      <c r="AO514" s="43"/>
      <c r="AP514" s="43"/>
      <c r="AQ514" s="43">
        <f t="shared" si="58"/>
        <v>0</v>
      </c>
      <c r="AR514" s="20">
        <f t="shared" si="62"/>
        <v>102</v>
      </c>
      <c r="AS514" s="74">
        <f t="shared" si="60"/>
        <v>0</v>
      </c>
      <c r="AT514" s="5"/>
      <c r="AU514" s="5"/>
      <c r="AV514" s="5"/>
    </row>
    <row r="515" spans="1:48" ht="12.75" customHeight="1" x14ac:dyDescent="0.3">
      <c r="A515" s="98"/>
      <c r="B515" s="97" t="s">
        <v>100</v>
      </c>
      <c r="C515" s="68" t="s">
        <v>126</v>
      </c>
      <c r="D515" s="84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52" t="s">
        <v>66</v>
      </c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3"/>
      <c r="AN515" s="43"/>
      <c r="AO515" s="43"/>
      <c r="AP515" s="43"/>
      <c r="AQ515" s="43">
        <f t="shared" si="58"/>
        <v>0</v>
      </c>
      <c r="AR515" s="20">
        <f t="shared" ref="AR515:AR517" si="63">34*2</f>
        <v>68</v>
      </c>
      <c r="AS515" s="74">
        <f t="shared" si="60"/>
        <v>0</v>
      </c>
      <c r="AT515" s="5"/>
      <c r="AU515" s="5"/>
      <c r="AV515" s="5"/>
    </row>
    <row r="516" spans="1:48" ht="12.75" customHeight="1" x14ac:dyDescent="0.3">
      <c r="A516" s="98"/>
      <c r="B516" s="98"/>
      <c r="C516" s="68" t="s">
        <v>127</v>
      </c>
      <c r="D516" s="84"/>
      <c r="E516" s="42"/>
      <c r="F516" s="42"/>
      <c r="G516" s="42"/>
      <c r="H516" s="20"/>
      <c r="I516" s="42"/>
      <c r="J516" s="42"/>
      <c r="K516" s="42"/>
      <c r="L516" s="42"/>
      <c r="M516" s="42"/>
      <c r="N516" s="42"/>
      <c r="O516" s="42"/>
      <c r="P516" s="42"/>
      <c r="Q516" s="42"/>
      <c r="R516" s="52" t="s">
        <v>66</v>
      </c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3"/>
      <c r="AN516" s="43"/>
      <c r="AO516" s="43"/>
      <c r="AP516" s="43"/>
      <c r="AQ516" s="43">
        <f t="shared" si="58"/>
        <v>0</v>
      </c>
      <c r="AR516" s="20">
        <f t="shared" si="63"/>
        <v>68</v>
      </c>
      <c r="AS516" s="74">
        <f t="shared" si="60"/>
        <v>0</v>
      </c>
      <c r="AT516" s="5"/>
      <c r="AU516" s="5"/>
      <c r="AV516" s="5"/>
    </row>
    <row r="517" spans="1:48" ht="12.75" customHeight="1" x14ac:dyDescent="0.3">
      <c r="A517" s="98"/>
      <c r="B517" s="99"/>
      <c r="C517" s="68" t="s">
        <v>128</v>
      </c>
      <c r="D517" s="84"/>
      <c r="E517" s="42"/>
      <c r="F517" s="42"/>
      <c r="G517" s="42"/>
      <c r="H517" s="49"/>
      <c r="I517" s="42"/>
      <c r="J517" s="42"/>
      <c r="K517" s="42"/>
      <c r="L517" s="42"/>
      <c r="M517" s="42"/>
      <c r="N517" s="42"/>
      <c r="O517" s="42"/>
      <c r="P517" s="42"/>
      <c r="Q517" s="42"/>
      <c r="R517" s="52" t="s">
        <v>66</v>
      </c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3"/>
      <c r="AN517" s="43"/>
      <c r="AO517" s="43"/>
      <c r="AP517" s="43"/>
      <c r="AQ517" s="43">
        <f t="shared" si="58"/>
        <v>0</v>
      </c>
      <c r="AR517" s="20">
        <f t="shared" si="63"/>
        <v>68</v>
      </c>
      <c r="AS517" s="74">
        <f t="shared" si="60"/>
        <v>0</v>
      </c>
      <c r="AT517" s="5"/>
      <c r="AU517" s="5"/>
      <c r="AV517" s="5"/>
    </row>
    <row r="518" spans="1:48" ht="12.75" customHeight="1" x14ac:dyDescent="0.3">
      <c r="A518" s="98"/>
      <c r="B518" s="97" t="s">
        <v>120</v>
      </c>
      <c r="C518" s="68" t="s">
        <v>126</v>
      </c>
      <c r="D518" s="84"/>
      <c r="E518" s="42"/>
      <c r="F518" s="42"/>
      <c r="G518" s="42"/>
      <c r="H518" s="49"/>
      <c r="I518" s="50" t="s">
        <v>64</v>
      </c>
      <c r="J518" s="42"/>
      <c r="K518" s="42"/>
      <c r="L518" s="42"/>
      <c r="M518" s="42"/>
      <c r="N518" s="42"/>
      <c r="O518" s="42"/>
      <c r="P518" s="42"/>
      <c r="Q518" s="50" t="s">
        <v>64</v>
      </c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3"/>
      <c r="AN518" s="43"/>
      <c r="AO518" s="43"/>
      <c r="AP518" s="43"/>
      <c r="AQ518" s="43">
        <f t="shared" si="58"/>
        <v>0</v>
      </c>
      <c r="AR518" s="20">
        <f t="shared" ref="AR518:AR520" si="64">34*3</f>
        <v>102</v>
      </c>
      <c r="AS518" s="74">
        <f t="shared" si="60"/>
        <v>0</v>
      </c>
      <c r="AT518" s="5"/>
      <c r="AU518" s="5"/>
      <c r="AV518" s="5"/>
    </row>
    <row r="519" spans="1:48" ht="12.75" customHeight="1" x14ac:dyDescent="0.3">
      <c r="A519" s="98"/>
      <c r="B519" s="98"/>
      <c r="C519" s="68" t="s">
        <v>127</v>
      </c>
      <c r="D519" s="44"/>
      <c r="E519" s="42"/>
      <c r="F519" s="42"/>
      <c r="G519" s="42"/>
      <c r="H519" s="42"/>
      <c r="I519" s="50" t="s">
        <v>64</v>
      </c>
      <c r="J519" s="42"/>
      <c r="K519" s="42"/>
      <c r="L519" s="42"/>
      <c r="M519" s="42"/>
      <c r="N519" s="42"/>
      <c r="O519" s="42"/>
      <c r="P519" s="42"/>
      <c r="Q519" s="50" t="s">
        <v>64</v>
      </c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3"/>
      <c r="AJ519" s="43"/>
      <c r="AK519" s="42"/>
      <c r="AL519" s="42"/>
      <c r="AM519" s="43"/>
      <c r="AN519" s="43"/>
      <c r="AO519" s="43"/>
      <c r="AP519" s="43"/>
      <c r="AQ519" s="43">
        <f t="shared" si="58"/>
        <v>0</v>
      </c>
      <c r="AR519" s="20">
        <f t="shared" si="64"/>
        <v>102</v>
      </c>
      <c r="AS519" s="74">
        <f t="shared" si="60"/>
        <v>0</v>
      </c>
      <c r="AT519" s="5"/>
      <c r="AU519" s="5"/>
      <c r="AV519" s="5"/>
    </row>
    <row r="520" spans="1:48" ht="12.75" customHeight="1" x14ac:dyDescent="0.3">
      <c r="A520" s="98"/>
      <c r="B520" s="99"/>
      <c r="C520" s="68" t="s">
        <v>128</v>
      </c>
      <c r="D520" s="44"/>
      <c r="E520" s="42"/>
      <c r="F520" s="42"/>
      <c r="G520" s="42"/>
      <c r="H520" s="42"/>
      <c r="I520" s="50" t="s">
        <v>64</v>
      </c>
      <c r="J520" s="42"/>
      <c r="K520" s="42"/>
      <c r="L520" s="42"/>
      <c r="M520" s="42"/>
      <c r="N520" s="42"/>
      <c r="O520" s="42"/>
      <c r="P520" s="42"/>
      <c r="Q520" s="50" t="s">
        <v>64</v>
      </c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3"/>
      <c r="AJ520" s="43"/>
      <c r="AK520" s="42"/>
      <c r="AL520" s="42"/>
      <c r="AM520" s="43"/>
      <c r="AN520" s="43"/>
      <c r="AO520" s="43"/>
      <c r="AP520" s="43"/>
      <c r="AQ520" s="43">
        <f t="shared" si="58"/>
        <v>0</v>
      </c>
      <c r="AR520" s="20">
        <f t="shared" si="64"/>
        <v>102</v>
      </c>
      <c r="AS520" s="74">
        <f t="shared" si="60"/>
        <v>0</v>
      </c>
      <c r="AT520" s="5"/>
      <c r="AU520" s="5"/>
      <c r="AV520" s="5"/>
    </row>
    <row r="521" spans="1:48" ht="12.75" customHeight="1" x14ac:dyDescent="0.3">
      <c r="A521" s="98"/>
      <c r="B521" s="97" t="s">
        <v>121</v>
      </c>
      <c r="C521" s="68" t="s">
        <v>126</v>
      </c>
      <c r="D521" s="44"/>
      <c r="E521" s="42"/>
      <c r="F521" s="42"/>
      <c r="G521" s="42"/>
      <c r="H521" s="42"/>
      <c r="I521" s="42"/>
      <c r="J521" s="42"/>
      <c r="K521" s="42"/>
      <c r="L521" s="42"/>
      <c r="M521" s="50" t="s">
        <v>64</v>
      </c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3"/>
      <c r="AJ521" s="43"/>
      <c r="AK521" s="42"/>
      <c r="AL521" s="42"/>
      <c r="AM521" s="43"/>
      <c r="AN521" s="43"/>
      <c r="AO521" s="43"/>
      <c r="AP521" s="43"/>
      <c r="AQ521" s="43">
        <f t="shared" si="58"/>
        <v>0</v>
      </c>
      <c r="AR521" s="20">
        <f t="shared" ref="AR521:AR523" si="65">34*2</f>
        <v>68</v>
      </c>
      <c r="AS521" s="74">
        <f t="shared" si="60"/>
        <v>0</v>
      </c>
      <c r="AT521" s="5"/>
      <c r="AU521" s="5"/>
      <c r="AV521" s="5"/>
    </row>
    <row r="522" spans="1:48" ht="12.75" customHeight="1" x14ac:dyDescent="0.3">
      <c r="A522" s="98"/>
      <c r="B522" s="98"/>
      <c r="C522" s="68" t="s">
        <v>127</v>
      </c>
      <c r="D522" s="44"/>
      <c r="E522" s="42"/>
      <c r="F522" s="42"/>
      <c r="G522" s="42"/>
      <c r="H522" s="42"/>
      <c r="I522" s="42"/>
      <c r="J522" s="42"/>
      <c r="K522" s="42"/>
      <c r="L522" s="42"/>
      <c r="M522" s="50" t="s">
        <v>64</v>
      </c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3"/>
      <c r="AJ522" s="43"/>
      <c r="AK522" s="42"/>
      <c r="AL522" s="42"/>
      <c r="AM522" s="43"/>
      <c r="AN522" s="43"/>
      <c r="AO522" s="43"/>
      <c r="AP522" s="43"/>
      <c r="AQ522" s="43">
        <f t="shared" si="58"/>
        <v>0</v>
      </c>
      <c r="AR522" s="20">
        <f t="shared" si="65"/>
        <v>68</v>
      </c>
      <c r="AS522" s="74">
        <f t="shared" si="60"/>
        <v>0</v>
      </c>
      <c r="AT522" s="5"/>
      <c r="AU522" s="5"/>
      <c r="AV522" s="5"/>
    </row>
    <row r="523" spans="1:48" ht="12.75" customHeight="1" x14ac:dyDescent="0.3">
      <c r="A523" s="98"/>
      <c r="B523" s="99"/>
      <c r="C523" s="68" t="s">
        <v>128</v>
      </c>
      <c r="D523" s="75"/>
      <c r="E523" s="42"/>
      <c r="F523" s="42"/>
      <c r="G523" s="42"/>
      <c r="H523" s="42"/>
      <c r="I523" s="42"/>
      <c r="J523" s="42"/>
      <c r="K523" s="42"/>
      <c r="L523" s="42"/>
      <c r="M523" s="50" t="s">
        <v>64</v>
      </c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3"/>
      <c r="AJ523" s="43"/>
      <c r="AK523" s="42"/>
      <c r="AL523" s="42"/>
      <c r="AM523" s="43"/>
      <c r="AN523" s="43"/>
      <c r="AO523" s="43"/>
      <c r="AP523" s="43"/>
      <c r="AQ523" s="43">
        <f t="shared" si="58"/>
        <v>0</v>
      </c>
      <c r="AR523" s="20">
        <f t="shared" si="65"/>
        <v>68</v>
      </c>
      <c r="AS523" s="74">
        <f t="shared" si="60"/>
        <v>0</v>
      </c>
      <c r="AT523" s="5"/>
      <c r="AU523" s="5"/>
      <c r="AV523" s="5"/>
    </row>
    <row r="524" spans="1:48" ht="12.75" customHeight="1" x14ac:dyDescent="0.3">
      <c r="A524" s="98"/>
      <c r="B524" s="97" t="s">
        <v>122</v>
      </c>
      <c r="C524" s="68" t="s">
        <v>126</v>
      </c>
      <c r="D524" s="44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3"/>
      <c r="AJ524" s="43"/>
      <c r="AK524" s="42"/>
      <c r="AL524" s="42"/>
      <c r="AM524" s="43"/>
      <c r="AN524" s="43"/>
      <c r="AO524" s="43"/>
      <c r="AP524" s="43"/>
      <c r="AQ524" s="43">
        <f t="shared" si="58"/>
        <v>0</v>
      </c>
      <c r="AR524" s="20">
        <f t="shared" ref="AR524:AR529" si="66">34*1</f>
        <v>34</v>
      </c>
      <c r="AS524" s="74">
        <f t="shared" si="60"/>
        <v>0</v>
      </c>
      <c r="AT524" s="5"/>
      <c r="AU524" s="5"/>
      <c r="AV524" s="5"/>
    </row>
    <row r="525" spans="1:48" ht="12.75" customHeight="1" x14ac:dyDescent="0.3">
      <c r="A525" s="98"/>
      <c r="B525" s="98"/>
      <c r="C525" s="68" t="s">
        <v>127</v>
      </c>
      <c r="D525" s="75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3"/>
      <c r="AJ525" s="43"/>
      <c r="AK525" s="42"/>
      <c r="AL525" s="42"/>
      <c r="AM525" s="43"/>
      <c r="AN525" s="43"/>
      <c r="AO525" s="43"/>
      <c r="AP525" s="43"/>
      <c r="AQ525" s="43">
        <f t="shared" si="58"/>
        <v>0</v>
      </c>
      <c r="AR525" s="20">
        <f t="shared" si="66"/>
        <v>34</v>
      </c>
      <c r="AS525" s="74">
        <f t="shared" si="60"/>
        <v>0</v>
      </c>
      <c r="AT525" s="5"/>
      <c r="AU525" s="5"/>
      <c r="AV525" s="5"/>
    </row>
    <row r="526" spans="1:48" ht="12.75" customHeight="1" x14ac:dyDescent="0.3">
      <c r="A526" s="98"/>
      <c r="B526" s="99"/>
      <c r="C526" s="68" t="s">
        <v>128</v>
      </c>
      <c r="D526" s="75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3"/>
      <c r="AJ526" s="43"/>
      <c r="AK526" s="42"/>
      <c r="AL526" s="42"/>
      <c r="AM526" s="43"/>
      <c r="AN526" s="43"/>
      <c r="AO526" s="43"/>
      <c r="AP526" s="43"/>
      <c r="AQ526" s="43">
        <f t="shared" si="58"/>
        <v>0</v>
      </c>
      <c r="AR526" s="20">
        <f t="shared" si="66"/>
        <v>34</v>
      </c>
      <c r="AS526" s="74">
        <f t="shared" si="60"/>
        <v>0</v>
      </c>
      <c r="AT526" s="5"/>
      <c r="AU526" s="5"/>
      <c r="AV526" s="5"/>
    </row>
    <row r="527" spans="1:48" ht="12.75" customHeight="1" x14ac:dyDescent="0.3">
      <c r="A527" s="98"/>
      <c r="B527" s="97" t="s">
        <v>123</v>
      </c>
      <c r="C527" s="68" t="s">
        <v>126</v>
      </c>
      <c r="D527" s="44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3"/>
      <c r="AJ527" s="43"/>
      <c r="AK527" s="42"/>
      <c r="AL527" s="42"/>
      <c r="AM527" s="43"/>
      <c r="AN527" s="43"/>
      <c r="AO527" s="43"/>
      <c r="AP527" s="43"/>
      <c r="AQ527" s="43">
        <f t="shared" si="58"/>
        <v>0</v>
      </c>
      <c r="AR527" s="20">
        <f t="shared" si="66"/>
        <v>34</v>
      </c>
      <c r="AS527" s="74">
        <f t="shared" si="60"/>
        <v>0</v>
      </c>
      <c r="AT527" s="5"/>
      <c r="AU527" s="5"/>
      <c r="AV527" s="5"/>
    </row>
    <row r="528" spans="1:48" ht="12.75" customHeight="1" x14ac:dyDescent="0.3">
      <c r="A528" s="98"/>
      <c r="B528" s="98"/>
      <c r="C528" s="68" t="s">
        <v>127</v>
      </c>
      <c r="D528" s="44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64"/>
      <c r="T528" s="49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3"/>
      <c r="AJ528" s="43"/>
      <c r="AK528" s="42"/>
      <c r="AL528" s="42"/>
      <c r="AM528" s="43"/>
      <c r="AN528" s="43"/>
      <c r="AO528" s="43"/>
      <c r="AP528" s="43"/>
      <c r="AQ528" s="43">
        <f t="shared" si="58"/>
        <v>0</v>
      </c>
      <c r="AR528" s="20">
        <f t="shared" si="66"/>
        <v>34</v>
      </c>
      <c r="AS528" s="74">
        <f t="shared" si="60"/>
        <v>0</v>
      </c>
      <c r="AT528" s="5"/>
      <c r="AU528" s="5"/>
      <c r="AV528" s="5"/>
    </row>
    <row r="529" spans="1:48" ht="12.75" customHeight="1" x14ac:dyDescent="0.3">
      <c r="A529" s="98"/>
      <c r="B529" s="110"/>
      <c r="C529" s="68" t="s">
        <v>128</v>
      </c>
      <c r="D529" s="75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9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3"/>
      <c r="AJ529" s="43"/>
      <c r="AK529" s="42"/>
      <c r="AL529" s="42"/>
      <c r="AM529" s="43"/>
      <c r="AN529" s="43"/>
      <c r="AO529" s="43"/>
      <c r="AP529" s="43"/>
      <c r="AQ529" s="43">
        <f t="shared" si="58"/>
        <v>0</v>
      </c>
      <c r="AR529" s="20">
        <f t="shared" si="66"/>
        <v>34</v>
      </c>
      <c r="AS529" s="74">
        <f t="shared" si="60"/>
        <v>0</v>
      </c>
      <c r="AT529" s="5"/>
      <c r="AU529" s="5"/>
      <c r="AV529" s="5"/>
    </row>
    <row r="530" spans="1:48" ht="12.75" customHeight="1" x14ac:dyDescent="0.3">
      <c r="A530" s="98"/>
      <c r="B530" s="97" t="s">
        <v>101</v>
      </c>
      <c r="C530" s="68" t="s">
        <v>126</v>
      </c>
      <c r="D530" s="75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9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3"/>
      <c r="AJ530" s="43"/>
      <c r="AK530" s="42"/>
      <c r="AL530" s="42"/>
      <c r="AM530" s="43"/>
      <c r="AN530" s="43"/>
      <c r="AO530" s="43"/>
      <c r="AP530" s="43"/>
      <c r="AQ530" s="43">
        <f t="shared" si="58"/>
        <v>0</v>
      </c>
      <c r="AR530" s="20">
        <f t="shared" ref="AR530:AR532" si="67">34*3</f>
        <v>102</v>
      </c>
      <c r="AS530" s="74">
        <f t="shared" si="60"/>
        <v>0</v>
      </c>
      <c r="AT530" s="5"/>
      <c r="AU530" s="5"/>
      <c r="AV530" s="5"/>
    </row>
    <row r="531" spans="1:48" ht="12.75" customHeight="1" x14ac:dyDescent="0.3">
      <c r="A531" s="98"/>
      <c r="B531" s="98"/>
      <c r="C531" s="68" t="s">
        <v>127</v>
      </c>
      <c r="D531" s="75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9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3"/>
      <c r="AJ531" s="43"/>
      <c r="AK531" s="42"/>
      <c r="AL531" s="42"/>
      <c r="AM531" s="43"/>
      <c r="AN531" s="43"/>
      <c r="AO531" s="43"/>
      <c r="AP531" s="43"/>
      <c r="AQ531" s="43">
        <f t="shared" si="58"/>
        <v>0</v>
      </c>
      <c r="AR531" s="20">
        <f t="shared" si="67"/>
        <v>102</v>
      </c>
      <c r="AS531" s="74">
        <f t="shared" si="60"/>
        <v>0</v>
      </c>
      <c r="AT531" s="5"/>
      <c r="AU531" s="5"/>
      <c r="AV531" s="5"/>
    </row>
    <row r="532" spans="1:48" ht="12.75" customHeight="1" x14ac:dyDescent="0.3">
      <c r="A532" s="98"/>
      <c r="B532" s="99"/>
      <c r="C532" s="68" t="s">
        <v>128</v>
      </c>
      <c r="D532" s="75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9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3"/>
      <c r="AJ532" s="43"/>
      <c r="AK532" s="42"/>
      <c r="AL532" s="42"/>
      <c r="AM532" s="43"/>
      <c r="AN532" s="43"/>
      <c r="AO532" s="43"/>
      <c r="AP532" s="43"/>
      <c r="AQ532" s="43">
        <f t="shared" si="58"/>
        <v>0</v>
      </c>
      <c r="AR532" s="20">
        <f t="shared" si="67"/>
        <v>102</v>
      </c>
      <c r="AS532" s="74">
        <f t="shared" si="60"/>
        <v>0</v>
      </c>
      <c r="AT532" s="5"/>
      <c r="AU532" s="5"/>
      <c r="AV532" s="5"/>
    </row>
    <row r="533" spans="1:48" ht="12.75" customHeight="1" x14ac:dyDescent="0.3">
      <c r="A533" s="98"/>
      <c r="B533" s="97" t="s">
        <v>102</v>
      </c>
      <c r="C533" s="68" t="s">
        <v>126</v>
      </c>
      <c r="D533" s="75"/>
      <c r="E533" s="42"/>
      <c r="F533" s="42"/>
      <c r="G533" s="42"/>
      <c r="H533" s="42"/>
      <c r="I533" s="42"/>
      <c r="J533" s="42"/>
      <c r="K533" s="42"/>
      <c r="L533" s="42"/>
      <c r="M533" s="52" t="s">
        <v>72</v>
      </c>
      <c r="N533" s="42"/>
      <c r="O533" s="42"/>
      <c r="P533" s="42"/>
      <c r="Q533" s="42"/>
      <c r="R533" s="42"/>
      <c r="S533" s="49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3"/>
      <c r="AJ533" s="43"/>
      <c r="AK533" s="42"/>
      <c r="AL533" s="42"/>
      <c r="AM533" s="43"/>
      <c r="AN533" s="43"/>
      <c r="AO533" s="43"/>
      <c r="AP533" s="43"/>
      <c r="AQ533" s="43">
        <f t="shared" si="58"/>
        <v>0</v>
      </c>
      <c r="AR533" s="20">
        <f t="shared" ref="AR533:AR544" si="68">34*2</f>
        <v>68</v>
      </c>
      <c r="AS533" s="74">
        <f t="shared" si="60"/>
        <v>0</v>
      </c>
      <c r="AT533" s="5"/>
      <c r="AU533" s="5"/>
      <c r="AV533" s="5"/>
    </row>
    <row r="534" spans="1:48" ht="12.75" customHeight="1" x14ac:dyDescent="0.3">
      <c r="A534" s="98"/>
      <c r="B534" s="98"/>
      <c r="C534" s="68" t="s">
        <v>127</v>
      </c>
      <c r="D534" s="75"/>
      <c r="E534" s="42"/>
      <c r="F534" s="42"/>
      <c r="G534" s="42"/>
      <c r="H534" s="42"/>
      <c r="I534" s="42"/>
      <c r="J534" s="42"/>
      <c r="K534" s="42"/>
      <c r="L534" s="42"/>
      <c r="M534" s="52" t="s">
        <v>72</v>
      </c>
      <c r="N534" s="42"/>
      <c r="O534" s="42"/>
      <c r="P534" s="42"/>
      <c r="Q534" s="42"/>
      <c r="R534" s="42"/>
      <c r="S534" s="49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3"/>
      <c r="AJ534" s="43"/>
      <c r="AK534" s="42"/>
      <c r="AL534" s="42"/>
      <c r="AM534" s="43"/>
      <c r="AN534" s="43"/>
      <c r="AO534" s="43"/>
      <c r="AP534" s="43"/>
      <c r="AQ534" s="43">
        <f t="shared" si="58"/>
        <v>0</v>
      </c>
      <c r="AR534" s="20">
        <f t="shared" si="68"/>
        <v>68</v>
      </c>
      <c r="AS534" s="74">
        <f t="shared" si="60"/>
        <v>0</v>
      </c>
      <c r="AT534" s="5"/>
      <c r="AU534" s="5"/>
      <c r="AV534" s="5"/>
    </row>
    <row r="535" spans="1:48" ht="12.75" customHeight="1" x14ac:dyDescent="0.3">
      <c r="A535" s="98"/>
      <c r="B535" s="99"/>
      <c r="C535" s="68" t="s">
        <v>128</v>
      </c>
      <c r="D535" s="75"/>
      <c r="E535" s="42"/>
      <c r="F535" s="42"/>
      <c r="G535" s="42"/>
      <c r="H535" s="42"/>
      <c r="I535" s="42"/>
      <c r="J535" s="42"/>
      <c r="K535" s="42"/>
      <c r="L535" s="42"/>
      <c r="M535" s="52" t="s">
        <v>72</v>
      </c>
      <c r="N535" s="42"/>
      <c r="O535" s="42"/>
      <c r="P535" s="42"/>
      <c r="Q535" s="42"/>
      <c r="R535" s="42"/>
      <c r="S535" s="49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3"/>
      <c r="AJ535" s="43"/>
      <c r="AK535" s="42"/>
      <c r="AL535" s="42"/>
      <c r="AM535" s="43"/>
      <c r="AN535" s="43"/>
      <c r="AO535" s="43"/>
      <c r="AP535" s="43"/>
      <c r="AQ535" s="43">
        <f t="shared" si="58"/>
        <v>0</v>
      </c>
      <c r="AR535" s="20">
        <f t="shared" si="68"/>
        <v>68</v>
      </c>
      <c r="AS535" s="74">
        <f t="shared" si="60"/>
        <v>0</v>
      </c>
      <c r="AT535" s="5"/>
      <c r="AU535" s="5"/>
      <c r="AV535" s="5"/>
    </row>
    <row r="536" spans="1:48" ht="12.75" customHeight="1" x14ac:dyDescent="0.3">
      <c r="A536" s="98"/>
      <c r="B536" s="97" t="s">
        <v>124</v>
      </c>
      <c r="C536" s="68" t="s">
        <v>126</v>
      </c>
      <c r="D536" s="75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50" t="s">
        <v>64</v>
      </c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3"/>
      <c r="AJ536" s="43"/>
      <c r="AK536" s="42"/>
      <c r="AL536" s="42"/>
      <c r="AM536" s="43"/>
      <c r="AN536" s="43"/>
      <c r="AO536" s="43"/>
      <c r="AP536" s="43"/>
      <c r="AQ536" s="43">
        <f t="shared" si="58"/>
        <v>0</v>
      </c>
      <c r="AR536" s="20">
        <f t="shared" si="68"/>
        <v>68</v>
      </c>
      <c r="AS536" s="74">
        <f t="shared" si="60"/>
        <v>0</v>
      </c>
      <c r="AT536" s="5"/>
      <c r="AU536" s="5"/>
      <c r="AV536" s="5"/>
    </row>
    <row r="537" spans="1:48" ht="12.75" customHeight="1" x14ac:dyDescent="0.3">
      <c r="A537" s="98"/>
      <c r="B537" s="98"/>
      <c r="C537" s="68" t="s">
        <v>127</v>
      </c>
      <c r="D537" s="75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50" t="s">
        <v>64</v>
      </c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3"/>
      <c r="AJ537" s="43"/>
      <c r="AK537" s="42"/>
      <c r="AL537" s="42"/>
      <c r="AM537" s="43"/>
      <c r="AN537" s="43"/>
      <c r="AO537" s="43"/>
      <c r="AP537" s="43"/>
      <c r="AQ537" s="43">
        <f t="shared" si="58"/>
        <v>0</v>
      </c>
      <c r="AR537" s="20">
        <f t="shared" si="68"/>
        <v>68</v>
      </c>
      <c r="AS537" s="74">
        <f t="shared" si="60"/>
        <v>0</v>
      </c>
      <c r="AT537" s="5"/>
      <c r="AU537" s="5"/>
      <c r="AV537" s="5"/>
    </row>
    <row r="538" spans="1:48" ht="12.75" customHeight="1" x14ac:dyDescent="0.3">
      <c r="A538" s="98"/>
      <c r="B538" s="99"/>
      <c r="C538" s="68" t="s">
        <v>128</v>
      </c>
      <c r="D538" s="75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50" t="s">
        <v>64</v>
      </c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3"/>
      <c r="AJ538" s="43"/>
      <c r="AK538" s="42"/>
      <c r="AL538" s="42"/>
      <c r="AM538" s="43"/>
      <c r="AN538" s="43"/>
      <c r="AO538" s="43"/>
      <c r="AP538" s="43"/>
      <c r="AQ538" s="43">
        <f t="shared" si="58"/>
        <v>0</v>
      </c>
      <c r="AR538" s="20">
        <f t="shared" si="68"/>
        <v>68</v>
      </c>
      <c r="AS538" s="74">
        <f t="shared" si="60"/>
        <v>0</v>
      </c>
      <c r="AT538" s="5"/>
      <c r="AU538" s="5"/>
      <c r="AV538" s="5"/>
    </row>
    <row r="539" spans="1:48" ht="12.75" customHeight="1" x14ac:dyDescent="0.3">
      <c r="A539" s="98"/>
      <c r="B539" s="97" t="s">
        <v>129</v>
      </c>
      <c r="C539" s="68" t="s">
        <v>126</v>
      </c>
      <c r="D539" s="75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9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3"/>
      <c r="AJ539" s="43"/>
      <c r="AK539" s="42"/>
      <c r="AL539" s="42"/>
      <c r="AM539" s="43"/>
      <c r="AN539" s="43"/>
      <c r="AO539" s="43"/>
      <c r="AP539" s="43"/>
      <c r="AQ539" s="43">
        <f t="shared" si="58"/>
        <v>0</v>
      </c>
      <c r="AR539" s="20">
        <f t="shared" si="68"/>
        <v>68</v>
      </c>
      <c r="AS539" s="74">
        <f t="shared" si="60"/>
        <v>0</v>
      </c>
      <c r="AT539" s="5"/>
      <c r="AU539" s="5"/>
      <c r="AV539" s="5"/>
    </row>
    <row r="540" spans="1:48" ht="12.75" customHeight="1" x14ac:dyDescent="0.3">
      <c r="A540" s="98"/>
      <c r="B540" s="98"/>
      <c r="C540" s="68" t="s">
        <v>127</v>
      </c>
      <c r="D540" s="75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9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3"/>
      <c r="AJ540" s="43"/>
      <c r="AK540" s="42"/>
      <c r="AL540" s="42"/>
      <c r="AM540" s="43"/>
      <c r="AN540" s="43"/>
      <c r="AO540" s="43"/>
      <c r="AP540" s="43"/>
      <c r="AQ540" s="43">
        <f t="shared" si="58"/>
        <v>0</v>
      </c>
      <c r="AR540" s="20">
        <f t="shared" si="68"/>
        <v>68</v>
      </c>
      <c r="AS540" s="74">
        <f t="shared" si="60"/>
        <v>0</v>
      </c>
      <c r="AT540" s="5"/>
      <c r="AU540" s="5"/>
      <c r="AV540" s="5"/>
    </row>
    <row r="541" spans="1:48" ht="12.75" customHeight="1" x14ac:dyDescent="0.3">
      <c r="A541" s="98"/>
      <c r="B541" s="99"/>
      <c r="C541" s="68" t="s">
        <v>128</v>
      </c>
      <c r="D541" s="75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20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3"/>
      <c r="AJ541" s="43"/>
      <c r="AK541" s="42"/>
      <c r="AL541" s="42"/>
      <c r="AM541" s="43"/>
      <c r="AN541" s="43"/>
      <c r="AO541" s="43"/>
      <c r="AP541" s="43"/>
      <c r="AQ541" s="43">
        <f t="shared" si="58"/>
        <v>0</v>
      </c>
      <c r="AR541" s="20">
        <f t="shared" si="68"/>
        <v>68</v>
      </c>
      <c r="AS541" s="74">
        <f t="shared" si="60"/>
        <v>0</v>
      </c>
      <c r="AT541" s="5"/>
      <c r="AU541" s="5"/>
      <c r="AV541" s="5"/>
    </row>
    <row r="542" spans="1:48" ht="12.75" customHeight="1" x14ac:dyDescent="0.3">
      <c r="A542" s="98"/>
      <c r="B542" s="97" t="s">
        <v>103</v>
      </c>
      <c r="C542" s="68" t="s">
        <v>126</v>
      </c>
      <c r="D542" s="75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20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3"/>
      <c r="AJ542" s="43"/>
      <c r="AK542" s="42"/>
      <c r="AL542" s="42"/>
      <c r="AM542" s="43"/>
      <c r="AN542" s="43"/>
      <c r="AO542" s="43"/>
      <c r="AP542" s="43"/>
      <c r="AQ542" s="43">
        <f t="shared" si="58"/>
        <v>0</v>
      </c>
      <c r="AR542" s="20">
        <f t="shared" si="68"/>
        <v>68</v>
      </c>
      <c r="AS542" s="74">
        <f t="shared" si="60"/>
        <v>0</v>
      </c>
      <c r="AT542" s="5"/>
      <c r="AU542" s="5"/>
      <c r="AV542" s="5"/>
    </row>
    <row r="543" spans="1:48" ht="12.75" customHeight="1" x14ac:dyDescent="0.3">
      <c r="A543" s="98"/>
      <c r="B543" s="98"/>
      <c r="C543" s="68" t="s">
        <v>127</v>
      </c>
      <c r="D543" s="75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20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3"/>
      <c r="AJ543" s="43"/>
      <c r="AK543" s="42"/>
      <c r="AL543" s="42"/>
      <c r="AM543" s="43"/>
      <c r="AN543" s="43"/>
      <c r="AO543" s="43"/>
      <c r="AP543" s="43"/>
      <c r="AQ543" s="43">
        <f t="shared" si="58"/>
        <v>0</v>
      </c>
      <c r="AR543" s="20">
        <f t="shared" si="68"/>
        <v>68</v>
      </c>
      <c r="AS543" s="74">
        <f t="shared" si="60"/>
        <v>0</v>
      </c>
      <c r="AT543" s="5"/>
      <c r="AU543" s="5"/>
      <c r="AV543" s="5"/>
    </row>
    <row r="544" spans="1:48" ht="12.75" customHeight="1" x14ac:dyDescent="0.3">
      <c r="A544" s="98"/>
      <c r="B544" s="99"/>
      <c r="C544" s="68" t="s">
        <v>128</v>
      </c>
      <c r="D544" s="75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20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3"/>
      <c r="AJ544" s="43"/>
      <c r="AK544" s="42"/>
      <c r="AL544" s="42"/>
      <c r="AM544" s="43"/>
      <c r="AN544" s="43"/>
      <c r="AO544" s="43"/>
      <c r="AP544" s="43"/>
      <c r="AQ544" s="43">
        <f t="shared" si="58"/>
        <v>0</v>
      </c>
      <c r="AR544" s="20">
        <f t="shared" si="68"/>
        <v>68</v>
      </c>
      <c r="AS544" s="74">
        <f t="shared" si="60"/>
        <v>0</v>
      </c>
      <c r="AT544" s="5"/>
      <c r="AU544" s="5"/>
      <c r="AV544" s="5"/>
    </row>
    <row r="545" spans="1:48" ht="12.75" customHeight="1" x14ac:dyDescent="0.3">
      <c r="A545" s="98"/>
      <c r="B545" s="97" t="s">
        <v>104</v>
      </c>
      <c r="C545" s="68" t="s">
        <v>126</v>
      </c>
      <c r="D545" s="75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20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3"/>
      <c r="AJ545" s="43"/>
      <c r="AK545" s="42"/>
      <c r="AL545" s="42"/>
      <c r="AM545" s="43"/>
      <c r="AN545" s="43"/>
      <c r="AO545" s="43"/>
      <c r="AP545" s="43"/>
      <c r="AQ545" s="43">
        <f t="shared" si="58"/>
        <v>0</v>
      </c>
      <c r="AR545" s="20">
        <f t="shared" ref="AR545:AR550" si="69">34*1</f>
        <v>34</v>
      </c>
      <c r="AS545" s="74">
        <f t="shared" si="60"/>
        <v>0</v>
      </c>
      <c r="AT545" s="5"/>
      <c r="AU545" s="5"/>
      <c r="AV545" s="5"/>
    </row>
    <row r="546" spans="1:48" ht="12.75" customHeight="1" x14ac:dyDescent="0.3">
      <c r="A546" s="98"/>
      <c r="B546" s="98"/>
      <c r="C546" s="68" t="s">
        <v>127</v>
      </c>
      <c r="D546" s="75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20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3"/>
      <c r="AJ546" s="43"/>
      <c r="AK546" s="42"/>
      <c r="AL546" s="42"/>
      <c r="AM546" s="43"/>
      <c r="AN546" s="43"/>
      <c r="AO546" s="43"/>
      <c r="AP546" s="43"/>
      <c r="AQ546" s="43">
        <f t="shared" si="58"/>
        <v>0</v>
      </c>
      <c r="AR546" s="20">
        <f t="shared" si="69"/>
        <v>34</v>
      </c>
      <c r="AS546" s="74">
        <f t="shared" si="60"/>
        <v>0</v>
      </c>
      <c r="AT546" s="5"/>
      <c r="AU546" s="5"/>
      <c r="AV546" s="5"/>
    </row>
    <row r="547" spans="1:48" ht="12.75" customHeight="1" x14ac:dyDescent="0.3">
      <c r="A547" s="98"/>
      <c r="B547" s="99"/>
      <c r="C547" s="68" t="s">
        <v>128</v>
      </c>
      <c r="D547" s="75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20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3"/>
      <c r="AJ547" s="43"/>
      <c r="AK547" s="42"/>
      <c r="AL547" s="42"/>
      <c r="AM547" s="43"/>
      <c r="AN547" s="43"/>
      <c r="AO547" s="43"/>
      <c r="AP547" s="43"/>
      <c r="AQ547" s="43">
        <f t="shared" si="58"/>
        <v>0</v>
      </c>
      <c r="AR547" s="20">
        <f t="shared" si="69"/>
        <v>34</v>
      </c>
      <c r="AS547" s="74">
        <f t="shared" si="60"/>
        <v>0</v>
      </c>
      <c r="AT547" s="5"/>
      <c r="AU547" s="5"/>
      <c r="AV547" s="5"/>
    </row>
    <row r="548" spans="1:48" ht="12.75" customHeight="1" x14ac:dyDescent="0.3">
      <c r="A548" s="98"/>
      <c r="B548" s="97" t="s">
        <v>130</v>
      </c>
      <c r="C548" s="68" t="s">
        <v>126</v>
      </c>
      <c r="D548" s="75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20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3"/>
      <c r="AJ548" s="43"/>
      <c r="AK548" s="42"/>
      <c r="AL548" s="42"/>
      <c r="AM548" s="43"/>
      <c r="AN548" s="43"/>
      <c r="AO548" s="43"/>
      <c r="AP548" s="43"/>
      <c r="AQ548" s="43">
        <f t="shared" si="58"/>
        <v>0</v>
      </c>
      <c r="AR548" s="20">
        <f t="shared" si="69"/>
        <v>34</v>
      </c>
      <c r="AS548" s="74">
        <f t="shared" si="60"/>
        <v>0</v>
      </c>
      <c r="AT548" s="5"/>
      <c r="AU548" s="5"/>
      <c r="AV548" s="5"/>
    </row>
    <row r="549" spans="1:48" ht="12.75" customHeight="1" x14ac:dyDescent="0.3">
      <c r="A549" s="98"/>
      <c r="B549" s="98"/>
      <c r="C549" s="68" t="s">
        <v>127</v>
      </c>
      <c r="D549" s="75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20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3"/>
      <c r="AJ549" s="43"/>
      <c r="AK549" s="42"/>
      <c r="AL549" s="42"/>
      <c r="AM549" s="43"/>
      <c r="AN549" s="43"/>
      <c r="AO549" s="43"/>
      <c r="AP549" s="43"/>
      <c r="AQ549" s="43">
        <f t="shared" si="58"/>
        <v>0</v>
      </c>
      <c r="AR549" s="20">
        <f t="shared" si="69"/>
        <v>34</v>
      </c>
      <c r="AS549" s="74">
        <f t="shared" si="60"/>
        <v>0</v>
      </c>
      <c r="AT549" s="5"/>
      <c r="AU549" s="5"/>
      <c r="AV549" s="5"/>
    </row>
    <row r="550" spans="1:48" ht="12.75" customHeight="1" x14ac:dyDescent="0.3">
      <c r="A550" s="98"/>
      <c r="B550" s="99"/>
      <c r="C550" s="68" t="s">
        <v>128</v>
      </c>
      <c r="D550" s="75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20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3"/>
      <c r="AJ550" s="43"/>
      <c r="AK550" s="42"/>
      <c r="AL550" s="42"/>
      <c r="AM550" s="43"/>
      <c r="AN550" s="43"/>
      <c r="AO550" s="43"/>
      <c r="AP550" s="43"/>
      <c r="AQ550" s="43">
        <f t="shared" si="58"/>
        <v>0</v>
      </c>
      <c r="AR550" s="20">
        <f t="shared" si="69"/>
        <v>34</v>
      </c>
      <c r="AS550" s="74">
        <f t="shared" si="60"/>
        <v>0</v>
      </c>
      <c r="AT550" s="5"/>
      <c r="AU550" s="5"/>
      <c r="AV550" s="5"/>
    </row>
    <row r="551" spans="1:48" ht="12.75" customHeight="1" x14ac:dyDescent="0.3">
      <c r="A551" s="98"/>
      <c r="B551" s="97" t="s">
        <v>60</v>
      </c>
      <c r="C551" s="68" t="s">
        <v>126</v>
      </c>
      <c r="D551" s="75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20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3"/>
      <c r="AJ551" s="43"/>
      <c r="AK551" s="42"/>
      <c r="AL551" s="42"/>
      <c r="AM551" s="43"/>
      <c r="AN551" s="43"/>
      <c r="AO551" s="43"/>
      <c r="AP551" s="43"/>
      <c r="AQ551" s="43">
        <f t="shared" si="58"/>
        <v>0</v>
      </c>
      <c r="AR551" s="20">
        <f t="shared" ref="AR551:AR553" si="70">34*2</f>
        <v>68</v>
      </c>
      <c r="AS551" s="74">
        <f t="shared" si="60"/>
        <v>0</v>
      </c>
      <c r="AT551" s="5"/>
      <c r="AU551" s="5"/>
      <c r="AV551" s="5"/>
    </row>
    <row r="552" spans="1:48" ht="12.75" customHeight="1" x14ac:dyDescent="0.3">
      <c r="A552" s="98"/>
      <c r="B552" s="98"/>
      <c r="C552" s="68" t="s">
        <v>127</v>
      </c>
      <c r="D552" s="44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20"/>
      <c r="AH552" s="42"/>
      <c r="AI552" s="42"/>
      <c r="AJ552" s="43"/>
      <c r="AK552" s="42"/>
      <c r="AL552" s="42"/>
      <c r="AM552" s="43"/>
      <c r="AN552" s="43"/>
      <c r="AO552" s="43"/>
      <c r="AP552" s="43"/>
      <c r="AQ552" s="43">
        <f t="shared" si="58"/>
        <v>0</v>
      </c>
      <c r="AR552" s="20">
        <f t="shared" si="70"/>
        <v>68</v>
      </c>
      <c r="AS552" s="74">
        <f t="shared" si="60"/>
        <v>0</v>
      </c>
      <c r="AT552" s="5"/>
      <c r="AU552" s="5"/>
      <c r="AV552" s="5"/>
    </row>
    <row r="553" spans="1:48" ht="12.75" customHeight="1" x14ac:dyDescent="0.3">
      <c r="A553" s="99"/>
      <c r="B553" s="99"/>
      <c r="C553" s="68" t="s">
        <v>128</v>
      </c>
      <c r="D553" s="44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20"/>
      <c r="AK553" s="42"/>
      <c r="AL553" s="42"/>
      <c r="AM553" s="43"/>
      <c r="AN553" s="43"/>
      <c r="AO553" s="43"/>
      <c r="AP553" s="43"/>
      <c r="AQ553" s="43">
        <f t="shared" si="58"/>
        <v>0</v>
      </c>
      <c r="AR553" s="20">
        <f t="shared" si="70"/>
        <v>68</v>
      </c>
      <c r="AS553" s="74">
        <f t="shared" si="60"/>
        <v>0</v>
      </c>
      <c r="AT553" s="5"/>
      <c r="AU553" s="5"/>
      <c r="AV553" s="5"/>
    </row>
    <row r="554" spans="1:48" ht="27" customHeight="1" x14ac:dyDescent="0.3">
      <c r="A554" s="46"/>
      <c r="B554" s="70"/>
      <c r="C554" s="70"/>
      <c r="D554" s="70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6"/>
      <c r="AN554" s="46"/>
      <c r="AO554" s="46"/>
      <c r="AP554" s="46"/>
      <c r="AQ554" s="46"/>
      <c r="AR554" s="46"/>
      <c r="AS554" s="46"/>
      <c r="AT554" s="5"/>
      <c r="AU554" s="5"/>
      <c r="AV554" s="5"/>
    </row>
    <row r="555" spans="1:48" ht="81.75" customHeight="1" x14ac:dyDescent="0.3">
      <c r="A555" s="100" t="s">
        <v>131</v>
      </c>
      <c r="B555" s="101"/>
      <c r="C555" s="101"/>
      <c r="D555" s="102"/>
      <c r="E555" s="113" t="s">
        <v>28</v>
      </c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  <c r="AD555" s="101"/>
      <c r="AE555" s="101"/>
      <c r="AF555" s="101"/>
      <c r="AG555" s="101"/>
      <c r="AH555" s="101"/>
      <c r="AI555" s="101"/>
      <c r="AJ555" s="101"/>
      <c r="AK555" s="101"/>
      <c r="AL555" s="101"/>
      <c r="AM555" s="101"/>
      <c r="AN555" s="101"/>
      <c r="AO555" s="101"/>
      <c r="AP555" s="102"/>
      <c r="AQ555" s="114" t="s">
        <v>29</v>
      </c>
      <c r="AR555" s="115" t="s">
        <v>30</v>
      </c>
      <c r="AS555" s="116" t="s">
        <v>31</v>
      </c>
      <c r="AT555" s="27"/>
      <c r="AU555" s="27"/>
      <c r="AV555" s="27"/>
    </row>
    <row r="556" spans="1:48" ht="21.75" customHeight="1" x14ac:dyDescent="0.3">
      <c r="A556" s="103" t="s">
        <v>32</v>
      </c>
      <c r="B556" s="104"/>
      <c r="C556" s="105"/>
      <c r="D556" s="35" t="s">
        <v>34</v>
      </c>
      <c r="E556" s="112" t="s">
        <v>35</v>
      </c>
      <c r="F556" s="101"/>
      <c r="G556" s="101"/>
      <c r="H556" s="102"/>
      <c r="I556" s="112" t="s">
        <v>36</v>
      </c>
      <c r="J556" s="101"/>
      <c r="K556" s="101"/>
      <c r="L556" s="102"/>
      <c r="M556" s="112" t="s">
        <v>37</v>
      </c>
      <c r="N556" s="101"/>
      <c r="O556" s="101"/>
      <c r="P556" s="102"/>
      <c r="Q556" s="112" t="s">
        <v>38</v>
      </c>
      <c r="R556" s="101"/>
      <c r="S556" s="101"/>
      <c r="T556" s="102"/>
      <c r="U556" s="112" t="s">
        <v>39</v>
      </c>
      <c r="V556" s="101"/>
      <c r="W556" s="102"/>
      <c r="X556" s="112" t="s">
        <v>40</v>
      </c>
      <c r="Y556" s="101"/>
      <c r="Z556" s="101"/>
      <c r="AA556" s="102"/>
      <c r="AB556" s="112" t="s">
        <v>41</v>
      </c>
      <c r="AC556" s="101"/>
      <c r="AD556" s="102"/>
      <c r="AE556" s="112" t="s">
        <v>42</v>
      </c>
      <c r="AF556" s="101"/>
      <c r="AG556" s="101"/>
      <c r="AH556" s="101"/>
      <c r="AI556" s="102"/>
      <c r="AJ556" s="112" t="s">
        <v>43</v>
      </c>
      <c r="AK556" s="101"/>
      <c r="AL556" s="102"/>
      <c r="AM556" s="112" t="s">
        <v>44</v>
      </c>
      <c r="AN556" s="101"/>
      <c r="AO556" s="101"/>
      <c r="AP556" s="102"/>
      <c r="AQ556" s="98"/>
      <c r="AR556" s="98"/>
      <c r="AS556" s="98"/>
      <c r="AT556" s="27"/>
      <c r="AU556" s="27"/>
      <c r="AV556" s="27"/>
    </row>
    <row r="557" spans="1:48" ht="11.25" customHeight="1" x14ac:dyDescent="0.3">
      <c r="A557" s="106"/>
      <c r="B557" s="107"/>
      <c r="C557" s="108"/>
      <c r="D557" s="35" t="s">
        <v>45</v>
      </c>
      <c r="E557" s="36">
        <v>1</v>
      </c>
      <c r="F557" s="36">
        <v>2</v>
      </c>
      <c r="G557" s="36">
        <v>3</v>
      </c>
      <c r="H557" s="36">
        <v>4</v>
      </c>
      <c r="I557" s="36">
        <v>5</v>
      </c>
      <c r="J557" s="36">
        <v>6</v>
      </c>
      <c r="K557" s="36">
        <v>7</v>
      </c>
      <c r="L557" s="36">
        <v>8</v>
      </c>
      <c r="M557" s="36">
        <v>9</v>
      </c>
      <c r="N557" s="36">
        <v>10</v>
      </c>
      <c r="O557" s="36">
        <v>11</v>
      </c>
      <c r="P557" s="36">
        <v>12</v>
      </c>
      <c r="Q557" s="36">
        <v>13</v>
      </c>
      <c r="R557" s="36">
        <v>14</v>
      </c>
      <c r="S557" s="36">
        <v>15</v>
      </c>
      <c r="T557" s="36">
        <v>16</v>
      </c>
      <c r="U557" s="36">
        <v>17</v>
      </c>
      <c r="V557" s="36">
        <v>18</v>
      </c>
      <c r="W557" s="36">
        <v>19</v>
      </c>
      <c r="X557" s="36">
        <v>20</v>
      </c>
      <c r="Y557" s="36">
        <v>21</v>
      </c>
      <c r="Z557" s="36">
        <v>22</v>
      </c>
      <c r="AA557" s="36">
        <v>23</v>
      </c>
      <c r="AB557" s="36">
        <v>24</v>
      </c>
      <c r="AC557" s="36">
        <v>25</v>
      </c>
      <c r="AD557" s="36">
        <v>26</v>
      </c>
      <c r="AE557" s="36">
        <v>27</v>
      </c>
      <c r="AF557" s="36">
        <v>28</v>
      </c>
      <c r="AG557" s="36">
        <v>29</v>
      </c>
      <c r="AH557" s="36">
        <v>30</v>
      </c>
      <c r="AI557" s="36">
        <v>31</v>
      </c>
      <c r="AJ557" s="36">
        <v>32</v>
      </c>
      <c r="AK557" s="36">
        <v>33</v>
      </c>
      <c r="AL557" s="36">
        <v>34</v>
      </c>
      <c r="AM557" s="36">
        <v>35</v>
      </c>
      <c r="AN557" s="36">
        <v>36</v>
      </c>
      <c r="AO557" s="36">
        <v>37</v>
      </c>
      <c r="AP557" s="36">
        <v>38</v>
      </c>
      <c r="AQ557" s="99"/>
      <c r="AR557" s="99"/>
      <c r="AS557" s="99"/>
      <c r="AT557" s="37"/>
      <c r="AU557" s="37"/>
      <c r="AV557" s="37"/>
    </row>
    <row r="558" spans="1:48" ht="12.75" customHeight="1" x14ac:dyDescent="0.3">
      <c r="A558" s="109" t="s">
        <v>62</v>
      </c>
      <c r="B558" s="97" t="s">
        <v>47</v>
      </c>
      <c r="C558" s="68" t="s">
        <v>132</v>
      </c>
      <c r="D558" s="44"/>
      <c r="E558" s="42"/>
      <c r="F558" s="52" t="s">
        <v>66</v>
      </c>
      <c r="G558" s="42"/>
      <c r="H558" s="42"/>
      <c r="I558" s="42"/>
      <c r="J558" s="42"/>
      <c r="K558" s="42"/>
      <c r="L558" s="42"/>
      <c r="M558" s="42"/>
      <c r="N558" s="52" t="s">
        <v>66</v>
      </c>
      <c r="O558" s="42"/>
      <c r="P558" s="83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3"/>
      <c r="AN558" s="43"/>
      <c r="AO558" s="43"/>
      <c r="AP558" s="43"/>
      <c r="AQ558" s="43">
        <f t="shared" ref="AQ558:AQ566" si="71">SUM(E558:AP558)</f>
        <v>0</v>
      </c>
      <c r="AR558" s="20">
        <f t="shared" ref="AR558:AR566" si="72">34*3</f>
        <v>102</v>
      </c>
      <c r="AS558" s="74">
        <f t="shared" ref="AS558:AS566" si="73">AQ558/AR558</f>
        <v>0</v>
      </c>
      <c r="AT558" s="5"/>
      <c r="AU558" s="5"/>
      <c r="AV558" s="5"/>
    </row>
    <row r="559" spans="1:48" ht="12.75" customHeight="1" x14ac:dyDescent="0.3">
      <c r="A559" s="98"/>
      <c r="B559" s="98"/>
      <c r="C559" s="68" t="s">
        <v>133</v>
      </c>
      <c r="D559" s="44"/>
      <c r="E559" s="42"/>
      <c r="F559" s="52" t="s">
        <v>66</v>
      </c>
      <c r="G559" s="42"/>
      <c r="H559" s="42"/>
      <c r="I559" s="42"/>
      <c r="J559" s="42"/>
      <c r="K559" s="42"/>
      <c r="L559" s="42"/>
      <c r="M559" s="42"/>
      <c r="N559" s="52" t="s">
        <v>66</v>
      </c>
      <c r="O559" s="42"/>
      <c r="P559" s="83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3"/>
      <c r="AN559" s="43"/>
      <c r="AO559" s="43"/>
      <c r="AP559" s="43"/>
      <c r="AQ559" s="43">
        <f t="shared" si="71"/>
        <v>0</v>
      </c>
      <c r="AR559" s="20">
        <f t="shared" si="72"/>
        <v>102</v>
      </c>
      <c r="AS559" s="74">
        <f t="shared" si="73"/>
        <v>0</v>
      </c>
      <c r="AT559" s="5"/>
      <c r="AU559" s="5"/>
      <c r="AV559" s="5"/>
    </row>
    <row r="560" spans="1:48" ht="12.75" customHeight="1" x14ac:dyDescent="0.3">
      <c r="A560" s="98"/>
      <c r="B560" s="99"/>
      <c r="C560" s="68" t="s">
        <v>134</v>
      </c>
      <c r="D560" s="44"/>
      <c r="E560" s="42"/>
      <c r="F560" s="52" t="s">
        <v>66</v>
      </c>
      <c r="G560" s="42"/>
      <c r="H560" s="42"/>
      <c r="I560" s="42"/>
      <c r="J560" s="42"/>
      <c r="K560" s="42"/>
      <c r="L560" s="42"/>
      <c r="M560" s="42"/>
      <c r="N560" s="52" t="s">
        <v>66</v>
      </c>
      <c r="O560" s="42"/>
      <c r="P560" s="83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3"/>
      <c r="AN560" s="43"/>
      <c r="AO560" s="43"/>
      <c r="AP560" s="43"/>
      <c r="AQ560" s="43">
        <f t="shared" si="71"/>
        <v>0</v>
      </c>
      <c r="AR560" s="20">
        <f t="shared" si="72"/>
        <v>102</v>
      </c>
      <c r="AS560" s="74">
        <f t="shared" si="73"/>
        <v>0</v>
      </c>
      <c r="AT560" s="5"/>
      <c r="AU560" s="5"/>
      <c r="AV560" s="5"/>
    </row>
    <row r="561" spans="1:48" ht="12.75" customHeight="1" x14ac:dyDescent="0.3">
      <c r="A561" s="98"/>
      <c r="B561" s="97" t="s">
        <v>99</v>
      </c>
      <c r="C561" s="68" t="s">
        <v>132</v>
      </c>
      <c r="D561" s="44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52" t="s">
        <v>66</v>
      </c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3"/>
      <c r="AN561" s="43"/>
      <c r="AO561" s="43"/>
      <c r="AP561" s="43"/>
      <c r="AQ561" s="43">
        <f t="shared" si="71"/>
        <v>0</v>
      </c>
      <c r="AR561" s="20">
        <f t="shared" si="72"/>
        <v>102</v>
      </c>
      <c r="AS561" s="74">
        <f t="shared" si="73"/>
        <v>0</v>
      </c>
      <c r="AT561" s="5"/>
      <c r="AU561" s="5"/>
      <c r="AV561" s="5"/>
    </row>
    <row r="562" spans="1:48" ht="12.75" customHeight="1" x14ac:dyDescent="0.3">
      <c r="A562" s="98"/>
      <c r="B562" s="98"/>
      <c r="C562" s="68" t="s">
        <v>133</v>
      </c>
      <c r="D562" s="75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52" t="s">
        <v>66</v>
      </c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3"/>
      <c r="AN562" s="43"/>
      <c r="AO562" s="43"/>
      <c r="AP562" s="43"/>
      <c r="AQ562" s="43">
        <f t="shared" si="71"/>
        <v>0</v>
      </c>
      <c r="AR562" s="20">
        <f t="shared" si="72"/>
        <v>102</v>
      </c>
      <c r="AS562" s="74">
        <f t="shared" si="73"/>
        <v>0</v>
      </c>
      <c r="AT562" s="5"/>
      <c r="AU562" s="5"/>
      <c r="AV562" s="5"/>
    </row>
    <row r="563" spans="1:48" ht="12.75" customHeight="1" x14ac:dyDescent="0.3">
      <c r="A563" s="98"/>
      <c r="B563" s="99"/>
      <c r="C563" s="68" t="s">
        <v>134</v>
      </c>
      <c r="D563" s="44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52" t="s">
        <v>66</v>
      </c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3"/>
      <c r="AN563" s="43"/>
      <c r="AO563" s="43"/>
      <c r="AP563" s="43"/>
      <c r="AQ563" s="43">
        <f t="shared" si="71"/>
        <v>0</v>
      </c>
      <c r="AR563" s="20">
        <f t="shared" si="72"/>
        <v>102</v>
      </c>
      <c r="AS563" s="74">
        <f t="shared" si="73"/>
        <v>0</v>
      </c>
      <c r="AT563" s="5"/>
      <c r="AU563" s="5"/>
      <c r="AV563" s="5"/>
    </row>
    <row r="564" spans="1:48" ht="12.75" customHeight="1" x14ac:dyDescent="0.3">
      <c r="A564" s="98"/>
      <c r="B564" s="97" t="s">
        <v>73</v>
      </c>
      <c r="C564" s="68" t="s">
        <v>132</v>
      </c>
      <c r="D564" s="75"/>
      <c r="E564" s="42"/>
      <c r="F564" s="42"/>
      <c r="G564" s="42"/>
      <c r="H564" s="42"/>
      <c r="I564" s="42"/>
      <c r="J564" s="42"/>
      <c r="K564" s="52" t="s">
        <v>66</v>
      </c>
      <c r="L564" s="42"/>
      <c r="M564" s="42"/>
      <c r="N564" s="42"/>
      <c r="O564" s="42"/>
      <c r="P564" s="42"/>
      <c r="Q564" s="42"/>
      <c r="R564" s="42"/>
      <c r="S564" s="52" t="s">
        <v>66</v>
      </c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3"/>
      <c r="AN564" s="43"/>
      <c r="AO564" s="43"/>
      <c r="AP564" s="43"/>
      <c r="AQ564" s="43">
        <f t="shared" si="71"/>
        <v>0</v>
      </c>
      <c r="AR564" s="20">
        <f t="shared" si="72"/>
        <v>102</v>
      </c>
      <c r="AS564" s="74">
        <f t="shared" si="73"/>
        <v>0</v>
      </c>
      <c r="AT564" s="5"/>
      <c r="AU564" s="5"/>
      <c r="AV564" s="5"/>
    </row>
    <row r="565" spans="1:48" ht="12.75" customHeight="1" x14ac:dyDescent="0.3">
      <c r="A565" s="98"/>
      <c r="B565" s="98"/>
      <c r="C565" s="68" t="s">
        <v>133</v>
      </c>
      <c r="D565" s="44"/>
      <c r="E565" s="42"/>
      <c r="F565" s="42"/>
      <c r="G565" s="42"/>
      <c r="H565" s="42"/>
      <c r="I565" s="42"/>
      <c r="J565" s="42"/>
      <c r="K565" s="52" t="s">
        <v>66</v>
      </c>
      <c r="L565" s="42"/>
      <c r="M565" s="42"/>
      <c r="N565" s="42"/>
      <c r="O565" s="42"/>
      <c r="P565" s="42"/>
      <c r="Q565" s="42"/>
      <c r="R565" s="42"/>
      <c r="S565" s="52" t="s">
        <v>66</v>
      </c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3"/>
      <c r="AN565" s="43"/>
      <c r="AO565" s="43"/>
      <c r="AP565" s="43"/>
      <c r="AQ565" s="43">
        <f t="shared" si="71"/>
        <v>0</v>
      </c>
      <c r="AR565" s="20">
        <f t="shared" si="72"/>
        <v>102</v>
      </c>
      <c r="AS565" s="74">
        <f t="shared" si="73"/>
        <v>0</v>
      </c>
      <c r="AT565" s="5"/>
      <c r="AU565" s="5"/>
      <c r="AV565" s="5"/>
    </row>
    <row r="566" spans="1:48" ht="12.75" customHeight="1" x14ac:dyDescent="0.3">
      <c r="A566" s="98"/>
      <c r="B566" s="99"/>
      <c r="C566" s="68" t="s">
        <v>134</v>
      </c>
      <c r="D566" s="44"/>
      <c r="E566" s="42"/>
      <c r="F566" s="42"/>
      <c r="G566" s="42"/>
      <c r="H566" s="42"/>
      <c r="I566" s="49"/>
      <c r="J566" s="42"/>
      <c r="K566" s="52" t="s">
        <v>66</v>
      </c>
      <c r="L566" s="42"/>
      <c r="M566" s="42"/>
      <c r="N566" s="42"/>
      <c r="O566" s="42"/>
      <c r="P566" s="42"/>
      <c r="Q566" s="42"/>
      <c r="R566" s="42"/>
      <c r="S566" s="52" t="s">
        <v>66</v>
      </c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3"/>
      <c r="AN566" s="43"/>
      <c r="AO566" s="43"/>
      <c r="AP566" s="43"/>
      <c r="AQ566" s="43">
        <f t="shared" si="71"/>
        <v>0</v>
      </c>
      <c r="AR566" s="20">
        <f t="shared" si="72"/>
        <v>102</v>
      </c>
      <c r="AS566" s="74">
        <f t="shared" si="73"/>
        <v>0</v>
      </c>
      <c r="AT566" s="5"/>
      <c r="AU566" s="5"/>
      <c r="AV566" s="5"/>
    </row>
    <row r="567" spans="1:48" ht="12.75" customHeight="1" x14ac:dyDescent="0.3">
      <c r="A567" s="98"/>
      <c r="B567" s="97" t="s">
        <v>100</v>
      </c>
      <c r="C567" s="68" t="s">
        <v>132</v>
      </c>
      <c r="D567" s="44"/>
      <c r="E567" s="42"/>
      <c r="F567" s="42"/>
      <c r="G567" s="42"/>
      <c r="H567" s="42"/>
      <c r="I567" s="49"/>
      <c r="J567" s="42"/>
      <c r="K567" s="42"/>
      <c r="L567" s="42"/>
      <c r="M567" s="42"/>
      <c r="N567" s="42"/>
      <c r="O567" s="42"/>
      <c r="P567" s="42"/>
      <c r="Q567" s="52" t="s">
        <v>66</v>
      </c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3"/>
      <c r="AN567" s="43"/>
      <c r="AO567" s="43"/>
      <c r="AP567" s="43"/>
      <c r="AQ567" s="43"/>
      <c r="AR567" s="20"/>
      <c r="AS567" s="74"/>
      <c r="AT567" s="5"/>
      <c r="AU567" s="5"/>
      <c r="AV567" s="5"/>
    </row>
    <row r="568" spans="1:48" ht="12.75" customHeight="1" x14ac:dyDescent="0.3">
      <c r="A568" s="98"/>
      <c r="B568" s="98"/>
      <c r="C568" s="68" t="s">
        <v>133</v>
      </c>
      <c r="D568" s="44"/>
      <c r="E568" s="42"/>
      <c r="F568" s="42"/>
      <c r="G568" s="42"/>
      <c r="H568" s="42"/>
      <c r="I568" s="49"/>
      <c r="J568" s="42"/>
      <c r="K568" s="42"/>
      <c r="L568" s="42"/>
      <c r="M568" s="42"/>
      <c r="N568" s="42"/>
      <c r="O568" s="42"/>
      <c r="P568" s="42"/>
      <c r="Q568" s="52" t="s">
        <v>66</v>
      </c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3"/>
      <c r="AN568" s="43"/>
      <c r="AO568" s="43"/>
      <c r="AP568" s="43"/>
      <c r="AQ568" s="43"/>
      <c r="AR568" s="20"/>
      <c r="AS568" s="74"/>
      <c r="AT568" s="5"/>
      <c r="AU568" s="5"/>
      <c r="AV568" s="5"/>
    </row>
    <row r="569" spans="1:48" ht="12.75" customHeight="1" x14ac:dyDescent="0.3">
      <c r="A569" s="98"/>
      <c r="B569" s="99"/>
      <c r="C569" s="68" t="s">
        <v>134</v>
      </c>
      <c r="D569" s="44"/>
      <c r="E569" s="42"/>
      <c r="F569" s="42"/>
      <c r="G569" s="42"/>
      <c r="H569" s="42"/>
      <c r="I569" s="49"/>
      <c r="J569" s="42"/>
      <c r="K569" s="42"/>
      <c r="L569" s="42"/>
      <c r="M569" s="42"/>
      <c r="N569" s="42"/>
      <c r="O569" s="42"/>
      <c r="P569" s="42"/>
      <c r="Q569" s="52" t="s">
        <v>66</v>
      </c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3"/>
      <c r="AN569" s="43"/>
      <c r="AO569" s="43"/>
      <c r="AP569" s="43"/>
      <c r="AQ569" s="43"/>
      <c r="AR569" s="20"/>
      <c r="AS569" s="74"/>
      <c r="AT569" s="5"/>
      <c r="AU569" s="5"/>
      <c r="AV569" s="5"/>
    </row>
    <row r="570" spans="1:48" ht="12.75" customHeight="1" x14ac:dyDescent="0.3">
      <c r="A570" s="98"/>
      <c r="B570" s="97" t="s">
        <v>120</v>
      </c>
      <c r="C570" s="68" t="s">
        <v>132</v>
      </c>
      <c r="D570" s="44"/>
      <c r="E570" s="42"/>
      <c r="F570" s="42"/>
      <c r="G570" s="42"/>
      <c r="H570" s="42"/>
      <c r="I570" s="49"/>
      <c r="J570" s="42"/>
      <c r="K570" s="42"/>
      <c r="L570" s="42"/>
      <c r="M570" s="50" t="s">
        <v>66</v>
      </c>
      <c r="N570" s="42"/>
      <c r="O570" s="42"/>
      <c r="P570" s="42"/>
      <c r="Q570" s="42"/>
      <c r="R570" s="50" t="s">
        <v>66</v>
      </c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3"/>
      <c r="AN570" s="43"/>
      <c r="AO570" s="43"/>
      <c r="AP570" s="43"/>
      <c r="AQ570" s="43">
        <f t="shared" ref="AQ570:AQ608" si="74">SUM(E570:AP570)</f>
        <v>0</v>
      </c>
      <c r="AR570" s="20">
        <f t="shared" ref="AR570:AR575" si="75">34*3</f>
        <v>102</v>
      </c>
      <c r="AS570" s="74">
        <f t="shared" ref="AS570:AS608" si="76">AQ570/AR570</f>
        <v>0</v>
      </c>
      <c r="AT570" s="5"/>
      <c r="AU570" s="5"/>
      <c r="AV570" s="5"/>
    </row>
    <row r="571" spans="1:48" ht="12.75" customHeight="1" x14ac:dyDescent="0.3">
      <c r="A571" s="98"/>
      <c r="B571" s="98"/>
      <c r="C571" s="68" t="s">
        <v>133</v>
      </c>
      <c r="D571" s="84"/>
      <c r="E571" s="42"/>
      <c r="F571" s="42"/>
      <c r="G571" s="42"/>
      <c r="H571" s="49"/>
      <c r="I571" s="42"/>
      <c r="J571" s="42"/>
      <c r="K571" s="42"/>
      <c r="L571" s="42"/>
      <c r="M571" s="50" t="s">
        <v>66</v>
      </c>
      <c r="N571" s="42"/>
      <c r="O571" s="42"/>
      <c r="P571" s="42"/>
      <c r="Q571" s="42"/>
      <c r="R571" s="50" t="s">
        <v>66</v>
      </c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3"/>
      <c r="AN571" s="43"/>
      <c r="AO571" s="43"/>
      <c r="AP571" s="43"/>
      <c r="AQ571" s="43">
        <f t="shared" si="74"/>
        <v>0</v>
      </c>
      <c r="AR571" s="20">
        <f t="shared" si="75"/>
        <v>102</v>
      </c>
      <c r="AS571" s="74">
        <f t="shared" si="76"/>
        <v>0</v>
      </c>
      <c r="AT571" s="5"/>
      <c r="AU571" s="5"/>
      <c r="AV571" s="5"/>
    </row>
    <row r="572" spans="1:48" ht="12.75" customHeight="1" x14ac:dyDescent="0.3">
      <c r="A572" s="98"/>
      <c r="B572" s="99"/>
      <c r="C572" s="68" t="s">
        <v>134</v>
      </c>
      <c r="D572" s="44"/>
      <c r="E572" s="42"/>
      <c r="F572" s="42"/>
      <c r="G572" s="42"/>
      <c r="H572" s="42"/>
      <c r="I572" s="42"/>
      <c r="J572" s="42"/>
      <c r="K572" s="42"/>
      <c r="L572" s="42"/>
      <c r="M572" s="50" t="s">
        <v>66</v>
      </c>
      <c r="N572" s="42"/>
      <c r="O572" s="42"/>
      <c r="P572" s="42"/>
      <c r="Q572" s="42"/>
      <c r="R572" s="50" t="s">
        <v>66</v>
      </c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3"/>
      <c r="AJ572" s="43"/>
      <c r="AK572" s="42"/>
      <c r="AL572" s="42"/>
      <c r="AM572" s="43"/>
      <c r="AN572" s="43"/>
      <c r="AO572" s="43"/>
      <c r="AP572" s="43"/>
      <c r="AQ572" s="43">
        <f t="shared" si="74"/>
        <v>0</v>
      </c>
      <c r="AR572" s="20">
        <f t="shared" si="75"/>
        <v>102</v>
      </c>
      <c r="AS572" s="74">
        <f t="shared" si="76"/>
        <v>0</v>
      </c>
      <c r="AT572" s="5"/>
      <c r="AU572" s="5"/>
      <c r="AV572" s="5"/>
    </row>
    <row r="573" spans="1:48" ht="12.75" customHeight="1" x14ac:dyDescent="0.3">
      <c r="A573" s="98"/>
      <c r="B573" s="97" t="s">
        <v>121</v>
      </c>
      <c r="C573" s="68" t="s">
        <v>132</v>
      </c>
      <c r="D573" s="44"/>
      <c r="E573" s="42"/>
      <c r="F573" s="42"/>
      <c r="G573" s="42"/>
      <c r="H573" s="42"/>
      <c r="I573" s="50" t="s">
        <v>66</v>
      </c>
      <c r="J573" s="42"/>
      <c r="K573" s="42"/>
      <c r="L573" s="42"/>
      <c r="M573" s="42"/>
      <c r="N573" s="50" t="s">
        <v>66</v>
      </c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3"/>
      <c r="AJ573" s="43"/>
      <c r="AK573" s="42"/>
      <c r="AL573" s="42"/>
      <c r="AM573" s="43"/>
      <c r="AN573" s="43"/>
      <c r="AO573" s="43"/>
      <c r="AP573" s="43"/>
      <c r="AQ573" s="43">
        <f t="shared" si="74"/>
        <v>0</v>
      </c>
      <c r="AR573" s="20">
        <f t="shared" si="75"/>
        <v>102</v>
      </c>
      <c r="AS573" s="74">
        <f t="shared" si="76"/>
        <v>0</v>
      </c>
      <c r="AT573" s="5"/>
      <c r="AU573" s="5"/>
      <c r="AV573" s="5"/>
    </row>
    <row r="574" spans="1:48" ht="12.75" customHeight="1" x14ac:dyDescent="0.3">
      <c r="A574" s="98"/>
      <c r="B574" s="98"/>
      <c r="C574" s="68" t="s">
        <v>133</v>
      </c>
      <c r="D574" s="44"/>
      <c r="E574" s="42"/>
      <c r="F574" s="42"/>
      <c r="G574" s="42"/>
      <c r="H574" s="42"/>
      <c r="I574" s="50" t="s">
        <v>66</v>
      </c>
      <c r="J574" s="42"/>
      <c r="K574" s="42"/>
      <c r="L574" s="42"/>
      <c r="M574" s="42"/>
      <c r="N574" s="50" t="s">
        <v>66</v>
      </c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3"/>
      <c r="AJ574" s="43"/>
      <c r="AK574" s="42"/>
      <c r="AL574" s="42"/>
      <c r="AM574" s="43"/>
      <c r="AN574" s="43"/>
      <c r="AO574" s="43"/>
      <c r="AP574" s="43"/>
      <c r="AQ574" s="43">
        <f t="shared" si="74"/>
        <v>0</v>
      </c>
      <c r="AR574" s="20">
        <f t="shared" si="75"/>
        <v>102</v>
      </c>
      <c r="AS574" s="74">
        <f t="shared" si="76"/>
        <v>0</v>
      </c>
      <c r="AT574" s="5"/>
      <c r="AU574" s="5"/>
      <c r="AV574" s="5"/>
    </row>
    <row r="575" spans="1:48" ht="12.75" customHeight="1" x14ac:dyDescent="0.3">
      <c r="A575" s="98"/>
      <c r="B575" s="99"/>
      <c r="C575" s="68" t="s">
        <v>134</v>
      </c>
      <c r="D575" s="44"/>
      <c r="E575" s="42"/>
      <c r="F575" s="42"/>
      <c r="G575" s="42"/>
      <c r="H575" s="42"/>
      <c r="I575" s="50" t="s">
        <v>66</v>
      </c>
      <c r="J575" s="42"/>
      <c r="K575" s="42"/>
      <c r="L575" s="42"/>
      <c r="M575" s="42"/>
      <c r="N575" s="50" t="s">
        <v>66</v>
      </c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3"/>
      <c r="AJ575" s="43"/>
      <c r="AK575" s="42"/>
      <c r="AL575" s="42"/>
      <c r="AM575" s="43"/>
      <c r="AN575" s="43"/>
      <c r="AO575" s="43"/>
      <c r="AP575" s="43"/>
      <c r="AQ575" s="43">
        <f t="shared" si="74"/>
        <v>0</v>
      </c>
      <c r="AR575" s="20">
        <f t="shared" si="75"/>
        <v>102</v>
      </c>
      <c r="AS575" s="74">
        <f t="shared" si="76"/>
        <v>0</v>
      </c>
      <c r="AT575" s="5"/>
      <c r="AU575" s="5"/>
      <c r="AV575" s="5"/>
    </row>
    <row r="576" spans="1:48" ht="12.75" customHeight="1" x14ac:dyDescent="0.3">
      <c r="A576" s="98"/>
      <c r="B576" s="97" t="s">
        <v>122</v>
      </c>
      <c r="C576" s="68" t="s">
        <v>132</v>
      </c>
      <c r="D576" s="75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3"/>
      <c r="AJ576" s="43"/>
      <c r="AK576" s="42"/>
      <c r="AL576" s="42"/>
      <c r="AM576" s="43"/>
      <c r="AN576" s="43"/>
      <c r="AO576" s="43"/>
      <c r="AP576" s="43"/>
      <c r="AQ576" s="43">
        <f t="shared" si="74"/>
        <v>0</v>
      </c>
      <c r="AR576" s="20">
        <f t="shared" ref="AR576:AR581" si="77">34*1</f>
        <v>34</v>
      </c>
      <c r="AS576" s="74">
        <f t="shared" si="76"/>
        <v>0</v>
      </c>
      <c r="AT576" s="5"/>
      <c r="AU576" s="5"/>
      <c r="AV576" s="5"/>
    </row>
    <row r="577" spans="1:48" ht="12.75" customHeight="1" x14ac:dyDescent="0.3">
      <c r="A577" s="98"/>
      <c r="B577" s="98"/>
      <c r="C577" s="68" t="s">
        <v>133</v>
      </c>
      <c r="D577" s="44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3"/>
      <c r="AJ577" s="43"/>
      <c r="AK577" s="42"/>
      <c r="AL577" s="42"/>
      <c r="AM577" s="43"/>
      <c r="AN577" s="43"/>
      <c r="AO577" s="43"/>
      <c r="AP577" s="43"/>
      <c r="AQ577" s="43">
        <f t="shared" si="74"/>
        <v>0</v>
      </c>
      <c r="AR577" s="20">
        <f t="shared" si="77"/>
        <v>34</v>
      </c>
      <c r="AS577" s="74">
        <f t="shared" si="76"/>
        <v>0</v>
      </c>
      <c r="AT577" s="5"/>
      <c r="AU577" s="5"/>
      <c r="AV577" s="5"/>
    </row>
    <row r="578" spans="1:48" ht="12.75" customHeight="1" x14ac:dyDescent="0.3">
      <c r="A578" s="98"/>
      <c r="B578" s="99"/>
      <c r="C578" s="68" t="s">
        <v>134</v>
      </c>
      <c r="D578" s="75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3"/>
      <c r="AJ578" s="43"/>
      <c r="AK578" s="42"/>
      <c r="AL578" s="42"/>
      <c r="AM578" s="43"/>
      <c r="AN578" s="43"/>
      <c r="AO578" s="43"/>
      <c r="AP578" s="43"/>
      <c r="AQ578" s="43">
        <f t="shared" si="74"/>
        <v>0</v>
      </c>
      <c r="AR578" s="20">
        <f t="shared" si="77"/>
        <v>34</v>
      </c>
      <c r="AS578" s="74">
        <f t="shared" si="76"/>
        <v>0</v>
      </c>
      <c r="AT578" s="5"/>
      <c r="AU578" s="5"/>
      <c r="AV578" s="5"/>
    </row>
    <row r="579" spans="1:48" ht="12.75" customHeight="1" x14ac:dyDescent="0.3">
      <c r="A579" s="98"/>
      <c r="B579" s="97" t="s">
        <v>123</v>
      </c>
      <c r="C579" s="68" t="s">
        <v>132</v>
      </c>
      <c r="D579" s="75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3"/>
      <c r="AJ579" s="43"/>
      <c r="AK579" s="42"/>
      <c r="AL579" s="42"/>
      <c r="AM579" s="43"/>
      <c r="AN579" s="43"/>
      <c r="AO579" s="43"/>
      <c r="AP579" s="43"/>
      <c r="AQ579" s="43">
        <f t="shared" si="74"/>
        <v>0</v>
      </c>
      <c r="AR579" s="20">
        <f t="shared" si="77"/>
        <v>34</v>
      </c>
      <c r="AS579" s="74">
        <f t="shared" si="76"/>
        <v>0</v>
      </c>
      <c r="AT579" s="5"/>
      <c r="AU579" s="5"/>
      <c r="AV579" s="5"/>
    </row>
    <row r="580" spans="1:48" ht="12.75" customHeight="1" x14ac:dyDescent="0.3">
      <c r="A580" s="98"/>
      <c r="B580" s="98"/>
      <c r="C580" s="68" t="s">
        <v>133</v>
      </c>
      <c r="D580" s="75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3"/>
      <c r="AJ580" s="43"/>
      <c r="AK580" s="42"/>
      <c r="AL580" s="42"/>
      <c r="AM580" s="43"/>
      <c r="AN580" s="43"/>
      <c r="AO580" s="43"/>
      <c r="AP580" s="43"/>
      <c r="AQ580" s="43">
        <f t="shared" si="74"/>
        <v>0</v>
      </c>
      <c r="AR580" s="20">
        <f t="shared" si="77"/>
        <v>34</v>
      </c>
      <c r="AS580" s="74">
        <f t="shared" si="76"/>
        <v>0</v>
      </c>
      <c r="AT580" s="5"/>
      <c r="AU580" s="5"/>
      <c r="AV580" s="5"/>
    </row>
    <row r="581" spans="1:48" ht="12.75" customHeight="1" x14ac:dyDescent="0.3">
      <c r="A581" s="98"/>
      <c r="B581" s="110"/>
      <c r="C581" s="68" t="s">
        <v>134</v>
      </c>
      <c r="D581" s="75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3"/>
      <c r="AJ581" s="43"/>
      <c r="AK581" s="42"/>
      <c r="AL581" s="42"/>
      <c r="AM581" s="43"/>
      <c r="AN581" s="43"/>
      <c r="AO581" s="43"/>
      <c r="AP581" s="43"/>
      <c r="AQ581" s="43">
        <f t="shared" si="74"/>
        <v>0</v>
      </c>
      <c r="AR581" s="20">
        <f t="shared" si="77"/>
        <v>34</v>
      </c>
      <c r="AS581" s="74">
        <f t="shared" si="76"/>
        <v>0</v>
      </c>
      <c r="AT581" s="5"/>
      <c r="AU581" s="5"/>
      <c r="AV581" s="5"/>
    </row>
    <row r="582" spans="1:48" ht="12.75" customHeight="1" x14ac:dyDescent="0.3">
      <c r="A582" s="98"/>
      <c r="B582" s="97" t="s">
        <v>101</v>
      </c>
      <c r="C582" s="68" t="s">
        <v>132</v>
      </c>
      <c r="D582" s="75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3"/>
      <c r="AJ582" s="43"/>
      <c r="AK582" s="42"/>
      <c r="AL582" s="42"/>
      <c r="AM582" s="43"/>
      <c r="AN582" s="43"/>
      <c r="AO582" s="43"/>
      <c r="AP582" s="43"/>
      <c r="AQ582" s="43">
        <f t="shared" si="74"/>
        <v>0</v>
      </c>
      <c r="AR582" s="20">
        <f t="shared" ref="AR582:AR584" si="78">34*2</f>
        <v>68</v>
      </c>
      <c r="AS582" s="74">
        <f t="shared" si="76"/>
        <v>0</v>
      </c>
      <c r="AT582" s="5"/>
      <c r="AU582" s="5"/>
      <c r="AV582" s="5"/>
    </row>
    <row r="583" spans="1:48" ht="12.75" customHeight="1" x14ac:dyDescent="0.3">
      <c r="A583" s="98"/>
      <c r="B583" s="98"/>
      <c r="C583" s="68" t="s">
        <v>133</v>
      </c>
      <c r="D583" s="75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3"/>
      <c r="AJ583" s="43"/>
      <c r="AK583" s="42"/>
      <c r="AL583" s="42"/>
      <c r="AM583" s="43"/>
      <c r="AN583" s="43"/>
      <c r="AO583" s="43"/>
      <c r="AP583" s="43"/>
      <c r="AQ583" s="43">
        <f t="shared" si="74"/>
        <v>0</v>
      </c>
      <c r="AR583" s="20">
        <f t="shared" si="78"/>
        <v>68</v>
      </c>
      <c r="AS583" s="74">
        <f t="shared" si="76"/>
        <v>0</v>
      </c>
      <c r="AT583" s="5"/>
      <c r="AU583" s="5"/>
      <c r="AV583" s="5"/>
    </row>
    <row r="584" spans="1:48" ht="12.75" customHeight="1" x14ac:dyDescent="0.3">
      <c r="A584" s="98"/>
      <c r="B584" s="99"/>
      <c r="C584" s="68" t="s">
        <v>134</v>
      </c>
      <c r="D584" s="75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3"/>
      <c r="AJ584" s="43"/>
      <c r="AK584" s="42"/>
      <c r="AL584" s="42"/>
      <c r="AM584" s="43"/>
      <c r="AN584" s="43"/>
      <c r="AO584" s="43"/>
      <c r="AP584" s="43"/>
      <c r="AQ584" s="43">
        <f t="shared" si="74"/>
        <v>0</v>
      </c>
      <c r="AR584" s="20">
        <f t="shared" si="78"/>
        <v>68</v>
      </c>
      <c r="AS584" s="74">
        <f t="shared" si="76"/>
        <v>0</v>
      </c>
      <c r="AT584" s="5"/>
      <c r="AU584" s="5"/>
      <c r="AV584" s="5"/>
    </row>
    <row r="585" spans="1:48" ht="12.75" customHeight="1" x14ac:dyDescent="0.3">
      <c r="A585" s="98"/>
      <c r="B585" s="97" t="s">
        <v>135</v>
      </c>
      <c r="C585" s="68" t="s">
        <v>132</v>
      </c>
      <c r="D585" s="75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3"/>
      <c r="AJ585" s="43"/>
      <c r="AK585" s="42"/>
      <c r="AL585" s="42"/>
      <c r="AM585" s="43"/>
      <c r="AN585" s="43"/>
      <c r="AO585" s="43"/>
      <c r="AP585" s="43"/>
      <c r="AQ585" s="43">
        <f t="shared" si="74"/>
        <v>0</v>
      </c>
      <c r="AR585" s="20">
        <f t="shared" ref="AR585:AR587" si="79">34*1</f>
        <v>34</v>
      </c>
      <c r="AS585" s="74">
        <f t="shared" si="76"/>
        <v>0</v>
      </c>
      <c r="AT585" s="5"/>
      <c r="AU585" s="5"/>
      <c r="AV585" s="5"/>
    </row>
    <row r="586" spans="1:48" ht="12.75" customHeight="1" x14ac:dyDescent="0.3">
      <c r="A586" s="98"/>
      <c r="B586" s="98"/>
      <c r="C586" s="68" t="s">
        <v>133</v>
      </c>
      <c r="D586" s="75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3"/>
      <c r="AJ586" s="43"/>
      <c r="AK586" s="42"/>
      <c r="AL586" s="42"/>
      <c r="AM586" s="43"/>
      <c r="AN586" s="43"/>
      <c r="AO586" s="43"/>
      <c r="AP586" s="43"/>
      <c r="AQ586" s="43">
        <f t="shared" si="74"/>
        <v>0</v>
      </c>
      <c r="AR586" s="20">
        <f t="shared" si="79"/>
        <v>34</v>
      </c>
      <c r="AS586" s="74">
        <f t="shared" si="76"/>
        <v>0</v>
      </c>
      <c r="AT586" s="5"/>
      <c r="AU586" s="5"/>
      <c r="AV586" s="5"/>
    </row>
    <row r="587" spans="1:48" ht="12.75" customHeight="1" x14ac:dyDescent="0.3">
      <c r="A587" s="98"/>
      <c r="B587" s="99"/>
      <c r="C587" s="68" t="s">
        <v>134</v>
      </c>
      <c r="D587" s="75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3"/>
      <c r="AJ587" s="43"/>
      <c r="AK587" s="42"/>
      <c r="AL587" s="42"/>
      <c r="AM587" s="43"/>
      <c r="AN587" s="43"/>
      <c r="AO587" s="43"/>
      <c r="AP587" s="43"/>
      <c r="AQ587" s="43">
        <f t="shared" si="74"/>
        <v>0</v>
      </c>
      <c r="AR587" s="20">
        <f t="shared" si="79"/>
        <v>34</v>
      </c>
      <c r="AS587" s="74">
        <f t="shared" si="76"/>
        <v>0</v>
      </c>
      <c r="AT587" s="5"/>
      <c r="AU587" s="5"/>
      <c r="AV587" s="5"/>
    </row>
    <row r="588" spans="1:48" ht="12.75" customHeight="1" x14ac:dyDescent="0.3">
      <c r="A588" s="98"/>
      <c r="B588" s="97" t="s">
        <v>102</v>
      </c>
      <c r="C588" s="68" t="s">
        <v>132</v>
      </c>
      <c r="D588" s="75"/>
      <c r="E588" s="42"/>
      <c r="F588" s="42"/>
      <c r="G588" s="42"/>
      <c r="H588" s="42"/>
      <c r="I588" s="52" t="s">
        <v>72</v>
      </c>
      <c r="J588" s="42"/>
      <c r="K588" s="42"/>
      <c r="L588" s="56"/>
      <c r="M588" s="52" t="s">
        <v>66</v>
      </c>
      <c r="N588" s="42"/>
      <c r="O588" s="42"/>
      <c r="P588" s="42"/>
      <c r="Q588" s="42"/>
      <c r="R588" s="42"/>
      <c r="S588" s="42"/>
      <c r="T588" s="56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3"/>
      <c r="AJ588" s="43"/>
      <c r="AK588" s="42"/>
      <c r="AL588" s="42"/>
      <c r="AM588" s="43"/>
      <c r="AN588" s="43"/>
      <c r="AO588" s="43"/>
      <c r="AP588" s="43"/>
      <c r="AQ588" s="43">
        <f t="shared" si="74"/>
        <v>0</v>
      </c>
      <c r="AR588" s="20">
        <f t="shared" ref="AR588:AR590" si="80">34*2</f>
        <v>68</v>
      </c>
      <c r="AS588" s="74">
        <f t="shared" si="76"/>
        <v>0</v>
      </c>
      <c r="AT588" s="5"/>
      <c r="AU588" s="5"/>
      <c r="AV588" s="5"/>
    </row>
    <row r="589" spans="1:48" ht="12.75" customHeight="1" x14ac:dyDescent="0.3">
      <c r="A589" s="98"/>
      <c r="B589" s="98"/>
      <c r="C589" s="68" t="s">
        <v>133</v>
      </c>
      <c r="D589" s="75"/>
      <c r="E589" s="42"/>
      <c r="F589" s="42"/>
      <c r="G589" s="42"/>
      <c r="H589" s="42"/>
      <c r="I589" s="52" t="s">
        <v>72</v>
      </c>
      <c r="J589" s="42"/>
      <c r="K589" s="42"/>
      <c r="L589" s="56"/>
      <c r="M589" s="52" t="s">
        <v>66</v>
      </c>
      <c r="N589" s="42"/>
      <c r="O589" s="42"/>
      <c r="P589" s="42"/>
      <c r="Q589" s="42"/>
      <c r="R589" s="42"/>
      <c r="S589" s="42"/>
      <c r="T589" s="56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3"/>
      <c r="AJ589" s="43"/>
      <c r="AK589" s="42"/>
      <c r="AL589" s="42"/>
      <c r="AM589" s="43"/>
      <c r="AN589" s="43"/>
      <c r="AO589" s="43"/>
      <c r="AP589" s="43"/>
      <c r="AQ589" s="43">
        <f t="shared" si="74"/>
        <v>0</v>
      </c>
      <c r="AR589" s="20">
        <f t="shared" si="80"/>
        <v>68</v>
      </c>
      <c r="AS589" s="74">
        <f t="shared" si="76"/>
        <v>0</v>
      </c>
      <c r="AT589" s="5"/>
      <c r="AU589" s="5"/>
      <c r="AV589" s="5"/>
    </row>
    <row r="590" spans="1:48" ht="12.75" customHeight="1" x14ac:dyDescent="0.3">
      <c r="A590" s="98"/>
      <c r="B590" s="99"/>
      <c r="C590" s="68" t="s">
        <v>134</v>
      </c>
      <c r="D590" s="75"/>
      <c r="E590" s="42"/>
      <c r="F590" s="42"/>
      <c r="G590" s="42"/>
      <c r="H590" s="42"/>
      <c r="I590" s="52" t="s">
        <v>72</v>
      </c>
      <c r="J590" s="42"/>
      <c r="K590" s="42"/>
      <c r="L590" s="56"/>
      <c r="M590" s="52" t="s">
        <v>66</v>
      </c>
      <c r="N590" s="42"/>
      <c r="O590" s="42"/>
      <c r="P590" s="42"/>
      <c r="Q590" s="42"/>
      <c r="R590" s="42"/>
      <c r="S590" s="42"/>
      <c r="T590" s="56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3"/>
      <c r="AJ590" s="43"/>
      <c r="AK590" s="42"/>
      <c r="AL590" s="42"/>
      <c r="AM590" s="43"/>
      <c r="AN590" s="43"/>
      <c r="AO590" s="43"/>
      <c r="AP590" s="43"/>
      <c r="AQ590" s="43">
        <f t="shared" si="74"/>
        <v>0</v>
      </c>
      <c r="AR590" s="20">
        <f t="shared" si="80"/>
        <v>68</v>
      </c>
      <c r="AS590" s="74">
        <f t="shared" si="76"/>
        <v>0</v>
      </c>
      <c r="AT590" s="5"/>
      <c r="AU590" s="5"/>
      <c r="AV590" s="5"/>
    </row>
    <row r="591" spans="1:48" ht="12.75" customHeight="1" x14ac:dyDescent="0.3">
      <c r="A591" s="98"/>
      <c r="B591" s="97" t="s">
        <v>124</v>
      </c>
      <c r="C591" s="68" t="s">
        <v>132</v>
      </c>
      <c r="D591" s="75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3"/>
      <c r="AJ591" s="43"/>
      <c r="AK591" s="42"/>
      <c r="AL591" s="42"/>
      <c r="AM591" s="43"/>
      <c r="AN591" s="43"/>
      <c r="AO591" s="43"/>
      <c r="AP591" s="43"/>
      <c r="AQ591" s="43">
        <f t="shared" si="74"/>
        <v>0</v>
      </c>
      <c r="AR591" s="20">
        <f t="shared" ref="AR591:AR593" si="81">34*3</f>
        <v>102</v>
      </c>
      <c r="AS591" s="74">
        <f t="shared" si="76"/>
        <v>0</v>
      </c>
      <c r="AT591" s="5"/>
      <c r="AU591" s="5"/>
      <c r="AV591" s="5"/>
    </row>
    <row r="592" spans="1:48" ht="12.75" customHeight="1" x14ac:dyDescent="0.3">
      <c r="A592" s="98"/>
      <c r="B592" s="98"/>
      <c r="C592" s="68" t="s">
        <v>133</v>
      </c>
      <c r="D592" s="75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3"/>
      <c r="AJ592" s="43"/>
      <c r="AK592" s="42"/>
      <c r="AL592" s="42"/>
      <c r="AM592" s="43"/>
      <c r="AN592" s="43"/>
      <c r="AO592" s="43"/>
      <c r="AP592" s="43"/>
      <c r="AQ592" s="43">
        <f t="shared" si="74"/>
        <v>0</v>
      </c>
      <c r="AR592" s="20">
        <f t="shared" si="81"/>
        <v>102</v>
      </c>
      <c r="AS592" s="74">
        <f t="shared" si="76"/>
        <v>0</v>
      </c>
      <c r="AT592" s="5"/>
      <c r="AU592" s="5"/>
      <c r="AV592" s="5"/>
    </row>
    <row r="593" spans="1:48" ht="12.75" customHeight="1" x14ac:dyDescent="0.3">
      <c r="A593" s="98"/>
      <c r="B593" s="99"/>
      <c r="C593" s="68" t="s">
        <v>134</v>
      </c>
      <c r="D593" s="75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3"/>
      <c r="AJ593" s="43"/>
      <c r="AK593" s="42"/>
      <c r="AL593" s="42"/>
      <c r="AM593" s="43"/>
      <c r="AN593" s="43"/>
      <c r="AO593" s="43"/>
      <c r="AP593" s="43"/>
      <c r="AQ593" s="43">
        <f t="shared" si="74"/>
        <v>0</v>
      </c>
      <c r="AR593" s="20">
        <f t="shared" si="81"/>
        <v>102</v>
      </c>
      <c r="AS593" s="74">
        <f t="shared" si="76"/>
        <v>0</v>
      </c>
      <c r="AT593" s="5"/>
      <c r="AU593" s="5"/>
      <c r="AV593" s="5"/>
    </row>
    <row r="594" spans="1:48" ht="12.75" customHeight="1" x14ac:dyDescent="0.3">
      <c r="A594" s="98"/>
      <c r="B594" s="97" t="s">
        <v>129</v>
      </c>
      <c r="C594" s="68" t="s">
        <v>132</v>
      </c>
      <c r="D594" s="75"/>
      <c r="E594" s="42"/>
      <c r="F594" s="42"/>
      <c r="G594" s="50" t="s">
        <v>66</v>
      </c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3"/>
      <c r="AJ594" s="43"/>
      <c r="AK594" s="42"/>
      <c r="AL594" s="42"/>
      <c r="AM594" s="43"/>
      <c r="AN594" s="43"/>
      <c r="AO594" s="43"/>
      <c r="AP594" s="43"/>
      <c r="AQ594" s="43">
        <f t="shared" si="74"/>
        <v>0</v>
      </c>
      <c r="AR594" s="20">
        <f t="shared" ref="AR594:AR599" si="82">34*2</f>
        <v>68</v>
      </c>
      <c r="AS594" s="74">
        <f t="shared" si="76"/>
        <v>0</v>
      </c>
      <c r="AT594" s="5"/>
      <c r="AU594" s="5"/>
      <c r="AV594" s="5"/>
    </row>
    <row r="595" spans="1:48" ht="12.75" customHeight="1" x14ac:dyDescent="0.3">
      <c r="A595" s="98"/>
      <c r="B595" s="98"/>
      <c r="C595" s="68" t="s">
        <v>133</v>
      </c>
      <c r="D595" s="75"/>
      <c r="E595" s="42"/>
      <c r="F595" s="42"/>
      <c r="G595" s="50" t="s">
        <v>66</v>
      </c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3"/>
      <c r="AJ595" s="43"/>
      <c r="AK595" s="42"/>
      <c r="AL595" s="42"/>
      <c r="AM595" s="43"/>
      <c r="AN595" s="43"/>
      <c r="AO595" s="43"/>
      <c r="AP595" s="43"/>
      <c r="AQ595" s="43">
        <f t="shared" si="74"/>
        <v>0</v>
      </c>
      <c r="AR595" s="20">
        <f t="shared" si="82"/>
        <v>68</v>
      </c>
      <c r="AS595" s="74">
        <f t="shared" si="76"/>
        <v>0</v>
      </c>
      <c r="AT595" s="5"/>
      <c r="AU595" s="5"/>
      <c r="AV595" s="5"/>
    </row>
    <row r="596" spans="1:48" ht="12.75" customHeight="1" x14ac:dyDescent="0.3">
      <c r="A596" s="98"/>
      <c r="B596" s="99"/>
      <c r="C596" s="68" t="s">
        <v>134</v>
      </c>
      <c r="D596" s="75"/>
      <c r="E596" s="42"/>
      <c r="F596" s="42"/>
      <c r="G596" s="50" t="s">
        <v>66</v>
      </c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3"/>
      <c r="AJ596" s="43"/>
      <c r="AK596" s="42"/>
      <c r="AL596" s="42"/>
      <c r="AM596" s="43"/>
      <c r="AN596" s="43"/>
      <c r="AO596" s="43"/>
      <c r="AP596" s="43"/>
      <c r="AQ596" s="43">
        <f t="shared" si="74"/>
        <v>0</v>
      </c>
      <c r="AR596" s="20">
        <f t="shared" si="82"/>
        <v>68</v>
      </c>
      <c r="AS596" s="74">
        <f t="shared" si="76"/>
        <v>0</v>
      </c>
      <c r="AT596" s="5"/>
      <c r="AU596" s="5"/>
      <c r="AV596" s="5"/>
    </row>
    <row r="597" spans="1:48" ht="12.75" customHeight="1" x14ac:dyDescent="0.3">
      <c r="A597" s="98"/>
      <c r="B597" s="97" t="s">
        <v>103</v>
      </c>
      <c r="C597" s="68" t="s">
        <v>132</v>
      </c>
      <c r="D597" s="75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3"/>
      <c r="AJ597" s="43"/>
      <c r="AK597" s="42"/>
      <c r="AL597" s="42"/>
      <c r="AM597" s="43"/>
      <c r="AN597" s="43"/>
      <c r="AO597" s="43"/>
      <c r="AP597" s="43"/>
      <c r="AQ597" s="43">
        <f t="shared" si="74"/>
        <v>0</v>
      </c>
      <c r="AR597" s="20">
        <f t="shared" si="82"/>
        <v>68</v>
      </c>
      <c r="AS597" s="74">
        <f t="shared" si="76"/>
        <v>0</v>
      </c>
      <c r="AT597" s="5"/>
      <c r="AU597" s="5"/>
      <c r="AV597" s="5"/>
    </row>
    <row r="598" spans="1:48" ht="12.75" customHeight="1" x14ac:dyDescent="0.3">
      <c r="A598" s="98"/>
      <c r="B598" s="98"/>
      <c r="C598" s="68" t="s">
        <v>133</v>
      </c>
      <c r="D598" s="75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3"/>
      <c r="AJ598" s="43"/>
      <c r="AK598" s="42"/>
      <c r="AL598" s="42"/>
      <c r="AM598" s="43"/>
      <c r="AN598" s="43"/>
      <c r="AO598" s="43"/>
      <c r="AP598" s="43"/>
      <c r="AQ598" s="43">
        <f t="shared" si="74"/>
        <v>0</v>
      </c>
      <c r="AR598" s="20">
        <f t="shared" si="82"/>
        <v>68</v>
      </c>
      <c r="AS598" s="74">
        <f t="shared" si="76"/>
        <v>0</v>
      </c>
      <c r="AT598" s="5"/>
      <c r="AU598" s="5"/>
      <c r="AV598" s="5"/>
    </row>
    <row r="599" spans="1:48" ht="12.75" customHeight="1" x14ac:dyDescent="0.3">
      <c r="A599" s="98"/>
      <c r="B599" s="99"/>
      <c r="C599" s="68" t="s">
        <v>134</v>
      </c>
      <c r="D599" s="75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3"/>
      <c r="AJ599" s="43"/>
      <c r="AK599" s="42"/>
      <c r="AL599" s="42"/>
      <c r="AM599" s="43"/>
      <c r="AN599" s="43"/>
      <c r="AO599" s="43"/>
      <c r="AP599" s="43"/>
      <c r="AQ599" s="43">
        <f t="shared" si="74"/>
        <v>0</v>
      </c>
      <c r="AR599" s="20">
        <f t="shared" si="82"/>
        <v>68</v>
      </c>
      <c r="AS599" s="74">
        <f t="shared" si="76"/>
        <v>0</v>
      </c>
      <c r="AT599" s="5"/>
      <c r="AU599" s="5"/>
      <c r="AV599" s="5"/>
    </row>
    <row r="600" spans="1:48" ht="12.75" customHeight="1" x14ac:dyDescent="0.3">
      <c r="A600" s="98"/>
      <c r="B600" s="97" t="s">
        <v>104</v>
      </c>
      <c r="C600" s="68" t="s">
        <v>132</v>
      </c>
      <c r="D600" s="75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3"/>
      <c r="AJ600" s="43"/>
      <c r="AK600" s="42"/>
      <c r="AL600" s="42"/>
      <c r="AM600" s="43"/>
      <c r="AN600" s="43"/>
      <c r="AO600" s="43"/>
      <c r="AP600" s="43"/>
      <c r="AQ600" s="43">
        <f t="shared" si="74"/>
        <v>0</v>
      </c>
      <c r="AR600" s="20">
        <f t="shared" ref="AR600:AR605" si="83">34*1</f>
        <v>34</v>
      </c>
      <c r="AS600" s="74">
        <f t="shared" si="76"/>
        <v>0</v>
      </c>
      <c r="AT600" s="5"/>
      <c r="AU600" s="5"/>
      <c r="AV600" s="5"/>
    </row>
    <row r="601" spans="1:48" ht="12.75" customHeight="1" x14ac:dyDescent="0.3">
      <c r="A601" s="98"/>
      <c r="B601" s="98"/>
      <c r="C601" s="68" t="s">
        <v>133</v>
      </c>
      <c r="D601" s="75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3"/>
      <c r="AJ601" s="43"/>
      <c r="AK601" s="42"/>
      <c r="AL601" s="42"/>
      <c r="AM601" s="43"/>
      <c r="AN601" s="43"/>
      <c r="AO601" s="43"/>
      <c r="AP601" s="43"/>
      <c r="AQ601" s="43">
        <f t="shared" si="74"/>
        <v>0</v>
      </c>
      <c r="AR601" s="20">
        <f t="shared" si="83"/>
        <v>34</v>
      </c>
      <c r="AS601" s="74">
        <f t="shared" si="76"/>
        <v>0</v>
      </c>
      <c r="AT601" s="5"/>
      <c r="AU601" s="5"/>
      <c r="AV601" s="5"/>
    </row>
    <row r="602" spans="1:48" ht="12.75" customHeight="1" x14ac:dyDescent="0.3">
      <c r="A602" s="98"/>
      <c r="B602" s="99"/>
      <c r="C602" s="68" t="s">
        <v>134</v>
      </c>
      <c r="D602" s="75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3"/>
      <c r="AJ602" s="43"/>
      <c r="AK602" s="42"/>
      <c r="AL602" s="42"/>
      <c r="AM602" s="43"/>
      <c r="AN602" s="43"/>
      <c r="AO602" s="43"/>
      <c r="AP602" s="43"/>
      <c r="AQ602" s="43">
        <f t="shared" si="74"/>
        <v>0</v>
      </c>
      <c r="AR602" s="20">
        <f t="shared" si="83"/>
        <v>34</v>
      </c>
      <c r="AS602" s="74">
        <f t="shared" si="76"/>
        <v>0</v>
      </c>
      <c r="AT602" s="5"/>
      <c r="AU602" s="5"/>
      <c r="AV602" s="5"/>
    </row>
    <row r="603" spans="1:48" ht="12.75" customHeight="1" x14ac:dyDescent="0.3">
      <c r="A603" s="98"/>
      <c r="B603" s="97" t="s">
        <v>130</v>
      </c>
      <c r="C603" s="68" t="s">
        <v>132</v>
      </c>
      <c r="D603" s="75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3"/>
      <c r="AJ603" s="43"/>
      <c r="AK603" s="42"/>
      <c r="AL603" s="42"/>
      <c r="AM603" s="43"/>
      <c r="AN603" s="43"/>
      <c r="AO603" s="43"/>
      <c r="AP603" s="43"/>
      <c r="AQ603" s="43">
        <f t="shared" si="74"/>
        <v>0</v>
      </c>
      <c r="AR603" s="20">
        <f t="shared" si="83"/>
        <v>34</v>
      </c>
      <c r="AS603" s="74">
        <f t="shared" si="76"/>
        <v>0</v>
      </c>
      <c r="AT603" s="5"/>
      <c r="AU603" s="5"/>
      <c r="AV603" s="5"/>
    </row>
    <row r="604" spans="1:48" ht="12.75" customHeight="1" x14ac:dyDescent="0.3">
      <c r="A604" s="98"/>
      <c r="B604" s="98"/>
      <c r="C604" s="68" t="s">
        <v>133</v>
      </c>
      <c r="D604" s="75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3"/>
      <c r="AJ604" s="43"/>
      <c r="AK604" s="42"/>
      <c r="AL604" s="42"/>
      <c r="AM604" s="43"/>
      <c r="AN604" s="43"/>
      <c r="AO604" s="43"/>
      <c r="AP604" s="43"/>
      <c r="AQ604" s="43">
        <f t="shared" si="74"/>
        <v>0</v>
      </c>
      <c r="AR604" s="20">
        <f t="shared" si="83"/>
        <v>34</v>
      </c>
      <c r="AS604" s="74">
        <f t="shared" si="76"/>
        <v>0</v>
      </c>
      <c r="AT604" s="5"/>
      <c r="AU604" s="5"/>
      <c r="AV604" s="5"/>
    </row>
    <row r="605" spans="1:48" ht="12.75" customHeight="1" x14ac:dyDescent="0.3">
      <c r="A605" s="98"/>
      <c r="B605" s="99"/>
      <c r="C605" s="68" t="s">
        <v>134</v>
      </c>
      <c r="D605" s="75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3"/>
      <c r="AJ605" s="43"/>
      <c r="AK605" s="42"/>
      <c r="AL605" s="42"/>
      <c r="AM605" s="43"/>
      <c r="AN605" s="43"/>
      <c r="AO605" s="43"/>
      <c r="AP605" s="43"/>
      <c r="AQ605" s="43">
        <f t="shared" si="74"/>
        <v>0</v>
      </c>
      <c r="AR605" s="20">
        <f t="shared" si="83"/>
        <v>34</v>
      </c>
      <c r="AS605" s="74">
        <f t="shared" si="76"/>
        <v>0</v>
      </c>
      <c r="AT605" s="5"/>
      <c r="AU605" s="5"/>
      <c r="AV605" s="5"/>
    </row>
    <row r="606" spans="1:48" ht="12.75" customHeight="1" x14ac:dyDescent="0.3">
      <c r="A606" s="98"/>
      <c r="B606" s="97" t="s">
        <v>60</v>
      </c>
      <c r="C606" s="68" t="s">
        <v>132</v>
      </c>
      <c r="D606" s="44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20"/>
      <c r="U606" s="42"/>
      <c r="V606" s="42"/>
      <c r="W606" s="42"/>
      <c r="X606" s="42"/>
      <c r="Y606" s="42"/>
      <c r="Z606" s="42"/>
      <c r="AA606" s="42"/>
      <c r="AB606" s="42"/>
      <c r="AC606" s="42"/>
      <c r="AD606" s="20"/>
      <c r="AE606" s="42"/>
      <c r="AF606" s="42"/>
      <c r="AG606" s="42"/>
      <c r="AH606" s="42"/>
      <c r="AI606" s="43"/>
      <c r="AJ606" s="43"/>
      <c r="AK606" s="42"/>
      <c r="AL606" s="42"/>
      <c r="AM606" s="43"/>
      <c r="AN606" s="43"/>
      <c r="AO606" s="43"/>
      <c r="AP606" s="43"/>
      <c r="AQ606" s="43">
        <f t="shared" si="74"/>
        <v>0</v>
      </c>
      <c r="AR606" s="20">
        <f t="shared" ref="AR606:AR608" si="84">34*2</f>
        <v>68</v>
      </c>
      <c r="AS606" s="74">
        <f t="shared" si="76"/>
        <v>0</v>
      </c>
      <c r="AT606" s="5"/>
      <c r="AU606" s="5"/>
      <c r="AV606" s="5"/>
    </row>
    <row r="607" spans="1:48" ht="12.75" customHeight="1" x14ac:dyDescent="0.3">
      <c r="A607" s="98"/>
      <c r="B607" s="98"/>
      <c r="C607" s="68" t="s">
        <v>133</v>
      </c>
      <c r="D607" s="44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5"/>
      <c r="T607" s="20"/>
      <c r="U607" s="42"/>
      <c r="V607" s="42"/>
      <c r="W607" s="42"/>
      <c r="X607" s="42"/>
      <c r="Y607" s="42"/>
      <c r="Z607" s="42"/>
      <c r="AA607" s="42"/>
      <c r="AB607" s="42"/>
      <c r="AC607" s="5"/>
      <c r="AD607" s="20"/>
      <c r="AE607" s="42"/>
      <c r="AF607" s="42"/>
      <c r="AG607" s="42"/>
      <c r="AH607" s="42"/>
      <c r="AI607" s="43"/>
      <c r="AJ607" s="43"/>
      <c r="AK607" s="42"/>
      <c r="AL607" s="42"/>
      <c r="AM607" s="43"/>
      <c r="AN607" s="43"/>
      <c r="AO607" s="43"/>
      <c r="AP607" s="43"/>
      <c r="AQ607" s="43">
        <f t="shared" si="74"/>
        <v>0</v>
      </c>
      <c r="AR607" s="20">
        <f t="shared" si="84"/>
        <v>68</v>
      </c>
      <c r="AS607" s="74">
        <f t="shared" si="76"/>
        <v>0</v>
      </c>
      <c r="AT607" s="5"/>
      <c r="AU607" s="5"/>
      <c r="AV607" s="5"/>
    </row>
    <row r="608" spans="1:48" ht="12.75" customHeight="1" x14ac:dyDescent="0.3">
      <c r="A608" s="99"/>
      <c r="B608" s="99"/>
      <c r="C608" s="68" t="s">
        <v>134</v>
      </c>
      <c r="D608" s="75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20"/>
      <c r="T608" s="42"/>
      <c r="U608" s="42"/>
      <c r="V608" s="42"/>
      <c r="W608" s="42"/>
      <c r="X608" s="42"/>
      <c r="Y608" s="42"/>
      <c r="Z608" s="42"/>
      <c r="AA608" s="42"/>
      <c r="AB608" s="42"/>
      <c r="AC608" s="20"/>
      <c r="AD608" s="42"/>
      <c r="AE608" s="42"/>
      <c r="AF608" s="42"/>
      <c r="AG608" s="42"/>
      <c r="AH608" s="42"/>
      <c r="AI608" s="43"/>
      <c r="AJ608" s="43"/>
      <c r="AK608" s="42"/>
      <c r="AL608" s="42"/>
      <c r="AM608" s="43"/>
      <c r="AN608" s="43"/>
      <c r="AO608" s="43"/>
      <c r="AP608" s="43"/>
      <c r="AQ608" s="43">
        <f t="shared" si="74"/>
        <v>0</v>
      </c>
      <c r="AR608" s="20">
        <f t="shared" si="84"/>
        <v>68</v>
      </c>
      <c r="AS608" s="74">
        <f t="shared" si="76"/>
        <v>0</v>
      </c>
      <c r="AT608" s="5"/>
      <c r="AU608" s="5"/>
      <c r="AV608" s="5"/>
    </row>
    <row r="609" spans="1:48" ht="27" customHeight="1" x14ac:dyDescent="0.3">
      <c r="A609" s="46"/>
      <c r="B609" s="70"/>
      <c r="C609" s="70"/>
      <c r="D609" s="70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6"/>
      <c r="AN609" s="46"/>
      <c r="AO609" s="46"/>
      <c r="AP609" s="46"/>
      <c r="AQ609" s="46"/>
      <c r="AR609" s="46"/>
      <c r="AS609" s="46"/>
      <c r="AT609" s="5"/>
      <c r="AU609" s="5"/>
      <c r="AV609" s="5"/>
    </row>
    <row r="610" spans="1:48" ht="111.75" customHeight="1" x14ac:dyDescent="0.3">
      <c r="A610" s="100" t="s">
        <v>136</v>
      </c>
      <c r="B610" s="101"/>
      <c r="C610" s="101"/>
      <c r="D610" s="102"/>
      <c r="E610" s="113" t="s">
        <v>28</v>
      </c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/>
      <c r="AC610" s="101"/>
      <c r="AD610" s="101"/>
      <c r="AE610" s="101"/>
      <c r="AF610" s="101"/>
      <c r="AG610" s="101"/>
      <c r="AH610" s="101"/>
      <c r="AI610" s="101"/>
      <c r="AJ610" s="101"/>
      <c r="AK610" s="101"/>
      <c r="AL610" s="101"/>
      <c r="AM610" s="101"/>
      <c r="AN610" s="101"/>
      <c r="AO610" s="101"/>
      <c r="AP610" s="102"/>
      <c r="AQ610" s="114" t="s">
        <v>29</v>
      </c>
      <c r="AR610" s="115" t="s">
        <v>30</v>
      </c>
      <c r="AS610" s="116" t="s">
        <v>31</v>
      </c>
      <c r="AT610" s="5"/>
      <c r="AU610" s="5"/>
      <c r="AV610" s="5"/>
    </row>
    <row r="611" spans="1:48" ht="12.75" customHeight="1" x14ac:dyDescent="0.3">
      <c r="A611" s="103" t="s">
        <v>32</v>
      </c>
      <c r="B611" s="104"/>
      <c r="C611" s="105"/>
      <c r="D611" s="35" t="s">
        <v>34</v>
      </c>
      <c r="E611" s="112" t="s">
        <v>35</v>
      </c>
      <c r="F611" s="101"/>
      <c r="G611" s="101"/>
      <c r="H611" s="102"/>
      <c r="I611" s="112" t="s">
        <v>36</v>
      </c>
      <c r="J611" s="101"/>
      <c r="K611" s="101"/>
      <c r="L611" s="102"/>
      <c r="M611" s="112" t="s">
        <v>37</v>
      </c>
      <c r="N611" s="101"/>
      <c r="O611" s="101"/>
      <c r="P611" s="102"/>
      <c r="Q611" s="112" t="s">
        <v>38</v>
      </c>
      <c r="R611" s="101"/>
      <c r="S611" s="101"/>
      <c r="T611" s="102"/>
      <c r="U611" s="112" t="s">
        <v>39</v>
      </c>
      <c r="V611" s="101"/>
      <c r="W611" s="102"/>
      <c r="X611" s="112" t="s">
        <v>40</v>
      </c>
      <c r="Y611" s="101"/>
      <c r="Z611" s="101"/>
      <c r="AA611" s="102"/>
      <c r="AB611" s="112" t="s">
        <v>41</v>
      </c>
      <c r="AC611" s="101"/>
      <c r="AD611" s="102"/>
      <c r="AE611" s="112" t="s">
        <v>42</v>
      </c>
      <c r="AF611" s="101"/>
      <c r="AG611" s="101"/>
      <c r="AH611" s="101"/>
      <c r="AI611" s="102"/>
      <c r="AJ611" s="112" t="s">
        <v>43</v>
      </c>
      <c r="AK611" s="101"/>
      <c r="AL611" s="102"/>
      <c r="AM611" s="112" t="s">
        <v>44</v>
      </c>
      <c r="AN611" s="101"/>
      <c r="AO611" s="101"/>
      <c r="AP611" s="102"/>
      <c r="AQ611" s="98"/>
      <c r="AR611" s="98"/>
      <c r="AS611" s="98"/>
      <c r="AT611" s="5"/>
      <c r="AU611" s="5"/>
      <c r="AV611" s="5"/>
    </row>
    <row r="612" spans="1:48" ht="12.75" customHeight="1" x14ac:dyDescent="0.3">
      <c r="A612" s="106"/>
      <c r="B612" s="107"/>
      <c r="C612" s="108"/>
      <c r="D612" s="35" t="s">
        <v>45</v>
      </c>
      <c r="E612" s="36">
        <v>1</v>
      </c>
      <c r="F612" s="36">
        <v>2</v>
      </c>
      <c r="G612" s="36">
        <v>3</v>
      </c>
      <c r="H612" s="36">
        <v>4</v>
      </c>
      <c r="I612" s="36">
        <v>5</v>
      </c>
      <c r="J612" s="36">
        <v>6</v>
      </c>
      <c r="K612" s="36">
        <v>7</v>
      </c>
      <c r="L612" s="36">
        <v>8</v>
      </c>
      <c r="M612" s="36">
        <v>9</v>
      </c>
      <c r="N612" s="36">
        <v>10</v>
      </c>
      <c r="O612" s="36">
        <v>11</v>
      </c>
      <c r="P612" s="36">
        <v>12</v>
      </c>
      <c r="Q612" s="36">
        <v>13</v>
      </c>
      <c r="R612" s="36">
        <v>14</v>
      </c>
      <c r="S612" s="59">
        <v>15</v>
      </c>
      <c r="T612" s="36">
        <v>16</v>
      </c>
      <c r="U612" s="36">
        <v>17</v>
      </c>
      <c r="V612" s="36">
        <v>18</v>
      </c>
      <c r="W612" s="36">
        <v>19</v>
      </c>
      <c r="X612" s="36">
        <v>20</v>
      </c>
      <c r="Y612" s="36">
        <v>21</v>
      </c>
      <c r="Z612" s="36">
        <v>22</v>
      </c>
      <c r="AA612" s="36">
        <v>23</v>
      </c>
      <c r="AB612" s="36">
        <v>24</v>
      </c>
      <c r="AC612" s="36">
        <v>25</v>
      </c>
      <c r="AD612" s="36">
        <v>26</v>
      </c>
      <c r="AE612" s="36">
        <v>27</v>
      </c>
      <c r="AF612" s="36">
        <v>28</v>
      </c>
      <c r="AG612" s="36">
        <v>29</v>
      </c>
      <c r="AH612" s="36">
        <v>30</v>
      </c>
      <c r="AI612" s="36">
        <v>31</v>
      </c>
      <c r="AJ612" s="36">
        <v>32</v>
      </c>
      <c r="AK612" s="36">
        <v>33</v>
      </c>
      <c r="AL612" s="36">
        <v>34</v>
      </c>
      <c r="AM612" s="36">
        <v>35</v>
      </c>
      <c r="AN612" s="36">
        <v>36</v>
      </c>
      <c r="AO612" s="36">
        <v>37</v>
      </c>
      <c r="AP612" s="36">
        <v>38</v>
      </c>
      <c r="AQ612" s="99"/>
      <c r="AR612" s="99"/>
      <c r="AS612" s="99"/>
      <c r="AT612" s="5"/>
      <c r="AU612" s="5"/>
      <c r="AV612" s="5"/>
    </row>
    <row r="613" spans="1:48" ht="12.75" customHeight="1" x14ac:dyDescent="0.3">
      <c r="A613" s="109" t="s">
        <v>62</v>
      </c>
      <c r="B613" s="97" t="s">
        <v>47</v>
      </c>
      <c r="C613" s="85" t="s">
        <v>137</v>
      </c>
      <c r="D613" s="44"/>
      <c r="E613" s="42"/>
      <c r="F613" s="42"/>
      <c r="G613" s="42"/>
      <c r="H613" s="42"/>
      <c r="I613" s="42"/>
      <c r="J613" s="42"/>
      <c r="K613" s="42"/>
      <c r="L613" s="52" t="s">
        <v>66</v>
      </c>
      <c r="M613" s="42"/>
      <c r="N613" s="42"/>
      <c r="O613" s="42"/>
      <c r="P613" s="42"/>
      <c r="Q613" s="42"/>
      <c r="R613" s="42"/>
      <c r="S613" s="52" t="s">
        <v>66</v>
      </c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3"/>
      <c r="AN613" s="43"/>
      <c r="AO613" s="43"/>
      <c r="AP613" s="43"/>
      <c r="AQ613" s="43">
        <f t="shared" ref="AQ613:AQ660" si="85">SUM(E613:AP613)</f>
        <v>0</v>
      </c>
      <c r="AR613" s="49">
        <f t="shared" ref="AR613:AR615" si="86">34*2</f>
        <v>68</v>
      </c>
      <c r="AS613" s="74">
        <f t="shared" ref="AS613:AS660" si="87">AQ613/AR613</f>
        <v>0</v>
      </c>
      <c r="AT613" s="5"/>
      <c r="AU613" s="5"/>
      <c r="AV613" s="5"/>
    </row>
    <row r="614" spans="1:48" ht="12.75" customHeight="1" x14ac:dyDescent="0.3">
      <c r="A614" s="98"/>
      <c r="B614" s="98"/>
      <c r="C614" s="85" t="s">
        <v>138</v>
      </c>
      <c r="D614" s="44"/>
      <c r="E614" s="42"/>
      <c r="F614" s="42"/>
      <c r="G614" s="42"/>
      <c r="H614" s="42"/>
      <c r="I614" s="42"/>
      <c r="J614" s="42"/>
      <c r="K614" s="42"/>
      <c r="L614" s="52" t="s">
        <v>66</v>
      </c>
      <c r="M614" s="42"/>
      <c r="N614" s="42"/>
      <c r="O614" s="42"/>
      <c r="P614" s="42"/>
      <c r="Q614" s="42"/>
      <c r="R614" s="42"/>
      <c r="S614" s="52" t="s">
        <v>66</v>
      </c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3"/>
      <c r="AN614" s="43"/>
      <c r="AO614" s="43"/>
      <c r="AP614" s="43"/>
      <c r="AQ614" s="43">
        <f t="shared" si="85"/>
        <v>0</v>
      </c>
      <c r="AR614" s="49">
        <f t="shared" si="86"/>
        <v>68</v>
      </c>
      <c r="AS614" s="74">
        <f t="shared" si="87"/>
        <v>0</v>
      </c>
      <c r="AT614" s="5"/>
      <c r="AU614" s="5"/>
      <c r="AV614" s="5"/>
    </row>
    <row r="615" spans="1:48" ht="12.75" customHeight="1" x14ac:dyDescent="0.3">
      <c r="A615" s="98"/>
      <c r="B615" s="99"/>
      <c r="C615" s="85" t="s">
        <v>139</v>
      </c>
      <c r="D615" s="44"/>
      <c r="E615" s="42"/>
      <c r="F615" s="42"/>
      <c r="G615" s="42"/>
      <c r="H615" s="42"/>
      <c r="I615" s="42"/>
      <c r="J615" s="42"/>
      <c r="K615" s="42"/>
      <c r="L615" s="52" t="s">
        <v>66</v>
      </c>
      <c r="M615" s="42"/>
      <c r="N615" s="42"/>
      <c r="O615" s="42"/>
      <c r="P615" s="42"/>
      <c r="Q615" s="42"/>
      <c r="R615" s="42"/>
      <c r="S615" s="52" t="s">
        <v>66</v>
      </c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3"/>
      <c r="AN615" s="43"/>
      <c r="AO615" s="43"/>
      <c r="AP615" s="43"/>
      <c r="AQ615" s="43">
        <f t="shared" si="85"/>
        <v>0</v>
      </c>
      <c r="AR615" s="49">
        <f t="shared" si="86"/>
        <v>68</v>
      </c>
      <c r="AS615" s="74">
        <f t="shared" si="87"/>
        <v>0</v>
      </c>
      <c r="AT615" s="5"/>
      <c r="AU615" s="5"/>
      <c r="AV615" s="5"/>
    </row>
    <row r="616" spans="1:48" ht="12.75" customHeight="1" x14ac:dyDescent="0.3">
      <c r="A616" s="98"/>
      <c r="B616" s="97" t="s">
        <v>99</v>
      </c>
      <c r="C616" s="85" t="s">
        <v>137</v>
      </c>
      <c r="D616" s="44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3"/>
      <c r="AN616" s="43"/>
      <c r="AO616" s="43"/>
      <c r="AP616" s="43"/>
      <c r="AQ616" s="43">
        <f t="shared" si="85"/>
        <v>0</v>
      </c>
      <c r="AR616" s="49">
        <f t="shared" ref="AR616:AR621" si="88">34*3</f>
        <v>102</v>
      </c>
      <c r="AS616" s="74">
        <f t="shared" si="87"/>
        <v>0</v>
      </c>
      <c r="AT616" s="5"/>
      <c r="AU616" s="5"/>
      <c r="AV616" s="5"/>
    </row>
    <row r="617" spans="1:48" ht="15" customHeight="1" x14ac:dyDescent="0.3">
      <c r="A617" s="98"/>
      <c r="B617" s="98"/>
      <c r="C617" s="85" t="s">
        <v>138</v>
      </c>
      <c r="D617" s="75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3"/>
      <c r="AN617" s="43"/>
      <c r="AO617" s="43"/>
      <c r="AP617" s="43"/>
      <c r="AQ617" s="43">
        <f t="shared" si="85"/>
        <v>0</v>
      </c>
      <c r="AR617" s="49">
        <f t="shared" si="88"/>
        <v>102</v>
      </c>
      <c r="AS617" s="74">
        <f t="shared" si="87"/>
        <v>0</v>
      </c>
      <c r="AT617" s="5"/>
      <c r="AU617" s="5"/>
      <c r="AV617" s="5"/>
    </row>
    <row r="618" spans="1:48" ht="12.75" customHeight="1" x14ac:dyDescent="0.3">
      <c r="A618" s="98"/>
      <c r="B618" s="99"/>
      <c r="C618" s="85" t="s">
        <v>139</v>
      </c>
      <c r="D618" s="44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3"/>
      <c r="AN618" s="43"/>
      <c r="AO618" s="43"/>
      <c r="AP618" s="43"/>
      <c r="AQ618" s="43">
        <f t="shared" si="85"/>
        <v>0</v>
      </c>
      <c r="AR618" s="49">
        <f t="shared" si="88"/>
        <v>102</v>
      </c>
      <c r="AS618" s="74">
        <f t="shared" si="87"/>
        <v>0</v>
      </c>
      <c r="AT618" s="5"/>
      <c r="AU618" s="5"/>
      <c r="AV618" s="5"/>
    </row>
    <row r="619" spans="1:48" ht="12.75" customHeight="1" x14ac:dyDescent="0.3">
      <c r="A619" s="98"/>
      <c r="B619" s="97" t="s">
        <v>140</v>
      </c>
      <c r="C619" s="85" t="s">
        <v>137</v>
      </c>
      <c r="D619" s="75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52" t="s">
        <v>66</v>
      </c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3"/>
      <c r="AN619" s="43"/>
      <c r="AO619" s="43"/>
      <c r="AP619" s="43"/>
      <c r="AQ619" s="43">
        <f t="shared" si="85"/>
        <v>0</v>
      </c>
      <c r="AR619" s="49">
        <f t="shared" si="88"/>
        <v>102</v>
      </c>
      <c r="AS619" s="74">
        <f t="shared" si="87"/>
        <v>0</v>
      </c>
      <c r="AT619" s="5"/>
      <c r="AU619" s="5"/>
      <c r="AV619" s="5"/>
    </row>
    <row r="620" spans="1:48" ht="12.75" customHeight="1" x14ac:dyDescent="0.3">
      <c r="A620" s="98"/>
      <c r="B620" s="98"/>
      <c r="C620" s="85" t="s">
        <v>138</v>
      </c>
      <c r="D620" s="44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52" t="s">
        <v>66</v>
      </c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3"/>
      <c r="AN620" s="43"/>
      <c r="AO620" s="43"/>
      <c r="AP620" s="43"/>
      <c r="AQ620" s="43">
        <f t="shared" si="85"/>
        <v>0</v>
      </c>
      <c r="AR620" s="49">
        <f t="shared" si="88"/>
        <v>102</v>
      </c>
      <c r="AS620" s="74">
        <f t="shared" si="87"/>
        <v>0</v>
      </c>
      <c r="AT620" s="5"/>
      <c r="AU620" s="5"/>
      <c r="AV620" s="5"/>
    </row>
    <row r="621" spans="1:48" ht="12.75" customHeight="1" x14ac:dyDescent="0.3">
      <c r="A621" s="98"/>
      <c r="B621" s="99"/>
      <c r="C621" s="85" t="s">
        <v>139</v>
      </c>
      <c r="D621" s="44"/>
      <c r="E621" s="42"/>
      <c r="F621" s="42"/>
      <c r="G621" s="42"/>
      <c r="H621" s="42"/>
      <c r="I621" s="20"/>
      <c r="J621" s="42"/>
      <c r="K621" s="42"/>
      <c r="L621" s="42"/>
      <c r="M621" s="42"/>
      <c r="N621" s="42"/>
      <c r="O621" s="42"/>
      <c r="P621" s="42"/>
      <c r="Q621" s="52" t="s">
        <v>66</v>
      </c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3"/>
      <c r="AN621" s="43"/>
      <c r="AO621" s="43"/>
      <c r="AP621" s="43"/>
      <c r="AQ621" s="43">
        <f t="shared" si="85"/>
        <v>0</v>
      </c>
      <c r="AR621" s="49">
        <f t="shared" si="88"/>
        <v>102</v>
      </c>
      <c r="AS621" s="74">
        <f t="shared" si="87"/>
        <v>0</v>
      </c>
      <c r="AT621" s="5"/>
      <c r="AU621" s="5"/>
      <c r="AV621" s="5"/>
    </row>
    <row r="622" spans="1:48" ht="14.25" customHeight="1" x14ac:dyDescent="0.3">
      <c r="A622" s="98"/>
      <c r="B622" s="97" t="s">
        <v>141</v>
      </c>
      <c r="C622" s="85" t="s">
        <v>137</v>
      </c>
      <c r="D622" s="44"/>
      <c r="E622" s="42"/>
      <c r="F622" s="42"/>
      <c r="G622" s="42"/>
      <c r="H622" s="5"/>
      <c r="I622" s="20"/>
      <c r="J622" s="86" t="s">
        <v>142</v>
      </c>
      <c r="K622" s="42"/>
      <c r="L622" s="42"/>
      <c r="M622" s="86" t="s">
        <v>143</v>
      </c>
      <c r="N622" s="42"/>
      <c r="O622" s="42"/>
      <c r="P622" s="86" t="s">
        <v>143</v>
      </c>
      <c r="Q622" s="42"/>
      <c r="R622" s="86" t="s">
        <v>142</v>
      </c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3"/>
      <c r="AN622" s="43"/>
      <c r="AO622" s="43"/>
      <c r="AP622" s="43"/>
      <c r="AQ622" s="43">
        <f t="shared" si="85"/>
        <v>0</v>
      </c>
      <c r="AR622" s="49">
        <f t="shared" ref="AR622:AR630" si="89">34*2</f>
        <v>68</v>
      </c>
      <c r="AS622" s="74">
        <f t="shared" si="87"/>
        <v>0</v>
      </c>
      <c r="AT622" s="5"/>
      <c r="AU622" s="5"/>
      <c r="AV622" s="5"/>
    </row>
    <row r="623" spans="1:48" ht="12.75" customHeight="1" x14ac:dyDescent="0.3">
      <c r="A623" s="98"/>
      <c r="B623" s="98"/>
      <c r="C623" s="85" t="s">
        <v>138</v>
      </c>
      <c r="D623" s="84"/>
      <c r="E623" s="42"/>
      <c r="F623" s="42"/>
      <c r="G623" s="42"/>
      <c r="H623" s="20"/>
      <c r="I623" s="42"/>
      <c r="J623" s="86" t="s">
        <v>142</v>
      </c>
      <c r="K623" s="42"/>
      <c r="L623" s="42"/>
      <c r="M623" s="86" t="s">
        <v>143</v>
      </c>
      <c r="N623" s="42"/>
      <c r="O623" s="42"/>
      <c r="P623" s="86" t="s">
        <v>143</v>
      </c>
      <c r="Q623" s="42"/>
      <c r="R623" s="86" t="s">
        <v>142</v>
      </c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3"/>
      <c r="AN623" s="43"/>
      <c r="AO623" s="43"/>
      <c r="AP623" s="43"/>
      <c r="AQ623" s="43">
        <f t="shared" si="85"/>
        <v>0</v>
      </c>
      <c r="AR623" s="49">
        <f t="shared" si="89"/>
        <v>68</v>
      </c>
      <c r="AS623" s="74">
        <f t="shared" si="87"/>
        <v>0</v>
      </c>
      <c r="AT623" s="5"/>
      <c r="AU623" s="5"/>
      <c r="AV623" s="5"/>
    </row>
    <row r="624" spans="1:48" ht="12.75" customHeight="1" x14ac:dyDescent="0.3">
      <c r="A624" s="98"/>
      <c r="B624" s="99"/>
      <c r="C624" s="85" t="s">
        <v>139</v>
      </c>
      <c r="D624" s="44"/>
      <c r="E624" s="42"/>
      <c r="F624" s="42"/>
      <c r="G624" s="42"/>
      <c r="H624" s="42"/>
      <c r="I624" s="42"/>
      <c r="J624" s="86" t="s">
        <v>142</v>
      </c>
      <c r="K624" s="42"/>
      <c r="L624" s="42"/>
      <c r="M624" s="86" t="s">
        <v>143</v>
      </c>
      <c r="N624" s="42"/>
      <c r="O624" s="42"/>
      <c r="P624" s="86" t="s">
        <v>143</v>
      </c>
      <c r="Q624" s="42"/>
      <c r="R624" s="86" t="s">
        <v>142</v>
      </c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3"/>
      <c r="AJ624" s="43"/>
      <c r="AK624" s="42"/>
      <c r="AL624" s="42"/>
      <c r="AM624" s="43"/>
      <c r="AN624" s="43"/>
      <c r="AO624" s="43"/>
      <c r="AP624" s="43"/>
      <c r="AQ624" s="43">
        <f t="shared" si="85"/>
        <v>0</v>
      </c>
      <c r="AR624" s="49">
        <f t="shared" si="89"/>
        <v>68</v>
      </c>
      <c r="AS624" s="74">
        <f t="shared" si="87"/>
        <v>0</v>
      </c>
      <c r="AT624" s="5"/>
      <c r="AU624" s="5"/>
      <c r="AV624" s="5"/>
    </row>
    <row r="625" spans="1:48" ht="12.75" customHeight="1" x14ac:dyDescent="0.3">
      <c r="A625" s="98"/>
      <c r="B625" s="97" t="s">
        <v>121</v>
      </c>
      <c r="C625" s="85" t="s">
        <v>137</v>
      </c>
      <c r="D625" s="44"/>
      <c r="E625" s="42"/>
      <c r="F625" s="42"/>
      <c r="G625" s="42"/>
      <c r="H625" s="42"/>
      <c r="I625" s="42"/>
      <c r="J625" s="42"/>
      <c r="K625" s="86" t="s">
        <v>142</v>
      </c>
      <c r="L625" s="76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3"/>
      <c r="AJ625" s="43"/>
      <c r="AK625" s="42"/>
      <c r="AL625" s="42"/>
      <c r="AM625" s="43"/>
      <c r="AN625" s="43"/>
      <c r="AO625" s="43"/>
      <c r="AP625" s="43"/>
      <c r="AQ625" s="43">
        <f t="shared" si="85"/>
        <v>0</v>
      </c>
      <c r="AR625" s="49">
        <f t="shared" si="89"/>
        <v>68</v>
      </c>
      <c r="AS625" s="74">
        <f t="shared" si="87"/>
        <v>0</v>
      </c>
      <c r="AT625" s="5"/>
      <c r="AU625" s="5"/>
      <c r="AV625" s="5"/>
    </row>
    <row r="626" spans="1:48" ht="12.75" customHeight="1" x14ac:dyDescent="0.3">
      <c r="A626" s="98"/>
      <c r="B626" s="98"/>
      <c r="C626" s="85" t="s">
        <v>138</v>
      </c>
      <c r="D626" s="44"/>
      <c r="E626" s="42"/>
      <c r="F626" s="42"/>
      <c r="G626" s="42"/>
      <c r="H626" s="42"/>
      <c r="I626" s="42"/>
      <c r="J626" s="42"/>
      <c r="K626" s="86" t="s">
        <v>142</v>
      </c>
      <c r="L626" s="76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3"/>
      <c r="AJ626" s="43"/>
      <c r="AK626" s="42"/>
      <c r="AL626" s="42"/>
      <c r="AM626" s="43"/>
      <c r="AN626" s="43"/>
      <c r="AO626" s="43"/>
      <c r="AP626" s="43"/>
      <c r="AQ626" s="43">
        <f t="shared" si="85"/>
        <v>0</v>
      </c>
      <c r="AR626" s="49">
        <f t="shared" si="89"/>
        <v>68</v>
      </c>
      <c r="AS626" s="74">
        <f t="shared" si="87"/>
        <v>0</v>
      </c>
      <c r="AT626" s="5"/>
      <c r="AU626" s="5"/>
      <c r="AV626" s="5"/>
    </row>
    <row r="627" spans="1:48" ht="12.75" customHeight="1" x14ac:dyDescent="0.3">
      <c r="A627" s="98"/>
      <c r="B627" s="99"/>
      <c r="C627" s="85" t="s">
        <v>139</v>
      </c>
      <c r="D627" s="44"/>
      <c r="E627" s="42"/>
      <c r="F627" s="42"/>
      <c r="G627" s="42"/>
      <c r="H627" s="42"/>
      <c r="I627" s="42"/>
      <c r="J627" s="42"/>
      <c r="K627" s="86" t="s">
        <v>142</v>
      </c>
      <c r="L627" s="76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3"/>
      <c r="AJ627" s="43"/>
      <c r="AK627" s="42"/>
      <c r="AL627" s="42"/>
      <c r="AM627" s="43"/>
      <c r="AN627" s="43"/>
      <c r="AO627" s="43"/>
      <c r="AP627" s="43"/>
      <c r="AQ627" s="43">
        <f t="shared" si="85"/>
        <v>0</v>
      </c>
      <c r="AR627" s="49">
        <f t="shared" si="89"/>
        <v>68</v>
      </c>
      <c r="AS627" s="74">
        <f t="shared" si="87"/>
        <v>0</v>
      </c>
      <c r="AT627" s="5"/>
      <c r="AU627" s="5"/>
      <c r="AV627" s="5"/>
    </row>
    <row r="628" spans="1:48" ht="12.75" customHeight="1" x14ac:dyDescent="0.3">
      <c r="A628" s="98"/>
      <c r="B628" s="97" t="s">
        <v>122</v>
      </c>
      <c r="C628" s="85" t="s">
        <v>137</v>
      </c>
      <c r="D628" s="75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86" t="s">
        <v>142</v>
      </c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3"/>
      <c r="AJ628" s="43"/>
      <c r="AK628" s="42"/>
      <c r="AL628" s="42"/>
      <c r="AM628" s="43"/>
      <c r="AN628" s="43"/>
      <c r="AO628" s="43"/>
      <c r="AP628" s="43"/>
      <c r="AQ628" s="43">
        <f t="shared" si="85"/>
        <v>0</v>
      </c>
      <c r="AR628" s="49">
        <f t="shared" si="89"/>
        <v>68</v>
      </c>
      <c r="AS628" s="74">
        <f t="shared" si="87"/>
        <v>0</v>
      </c>
      <c r="AT628" s="5"/>
      <c r="AU628" s="5"/>
      <c r="AV628" s="5"/>
    </row>
    <row r="629" spans="1:48" ht="12.75" customHeight="1" x14ac:dyDescent="0.3">
      <c r="A629" s="98"/>
      <c r="B629" s="98"/>
      <c r="C629" s="85" t="s">
        <v>138</v>
      </c>
      <c r="D629" s="44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86" t="s">
        <v>142</v>
      </c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3"/>
      <c r="AJ629" s="43"/>
      <c r="AK629" s="42"/>
      <c r="AL629" s="42"/>
      <c r="AM629" s="43"/>
      <c r="AN629" s="43"/>
      <c r="AO629" s="43"/>
      <c r="AP629" s="43"/>
      <c r="AQ629" s="43">
        <f t="shared" si="85"/>
        <v>0</v>
      </c>
      <c r="AR629" s="49">
        <f t="shared" si="89"/>
        <v>68</v>
      </c>
      <c r="AS629" s="74">
        <f t="shared" si="87"/>
        <v>0</v>
      </c>
      <c r="AT629" s="5"/>
      <c r="AU629" s="5"/>
      <c r="AV629" s="5"/>
    </row>
    <row r="630" spans="1:48" ht="12.75" customHeight="1" x14ac:dyDescent="0.3">
      <c r="A630" s="98"/>
      <c r="B630" s="99"/>
      <c r="C630" s="85" t="s">
        <v>139</v>
      </c>
      <c r="D630" s="44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86" t="s">
        <v>142</v>
      </c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3"/>
      <c r="AJ630" s="43"/>
      <c r="AK630" s="42"/>
      <c r="AL630" s="42"/>
      <c r="AM630" s="43"/>
      <c r="AN630" s="43"/>
      <c r="AO630" s="43"/>
      <c r="AP630" s="43"/>
      <c r="AQ630" s="43">
        <f t="shared" si="85"/>
        <v>0</v>
      </c>
      <c r="AR630" s="49">
        <f t="shared" si="89"/>
        <v>68</v>
      </c>
      <c r="AS630" s="74">
        <f t="shared" si="87"/>
        <v>0</v>
      </c>
      <c r="AT630" s="5"/>
      <c r="AU630" s="5"/>
      <c r="AV630" s="5"/>
    </row>
    <row r="631" spans="1:48" ht="12.75" customHeight="1" x14ac:dyDescent="0.3">
      <c r="A631" s="98"/>
      <c r="B631" s="97" t="s">
        <v>123</v>
      </c>
      <c r="C631" s="85" t="s">
        <v>137</v>
      </c>
      <c r="D631" s="44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3"/>
      <c r="AJ631" s="43"/>
      <c r="AK631" s="42"/>
      <c r="AL631" s="42"/>
      <c r="AM631" s="43"/>
      <c r="AN631" s="43"/>
      <c r="AO631" s="43"/>
      <c r="AP631" s="43"/>
      <c r="AQ631" s="43">
        <f t="shared" si="85"/>
        <v>0</v>
      </c>
      <c r="AR631" s="49">
        <f t="shared" ref="AR631:AR633" si="90">34*1</f>
        <v>34</v>
      </c>
      <c r="AS631" s="74">
        <f t="shared" si="87"/>
        <v>0</v>
      </c>
      <c r="AT631" s="5"/>
      <c r="AU631" s="5"/>
      <c r="AV631" s="5"/>
    </row>
    <row r="632" spans="1:48" ht="12.75" customHeight="1" x14ac:dyDescent="0.3">
      <c r="A632" s="98"/>
      <c r="B632" s="98"/>
      <c r="C632" s="85" t="s">
        <v>138</v>
      </c>
      <c r="D632" s="44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3"/>
      <c r="AJ632" s="43"/>
      <c r="AK632" s="42"/>
      <c r="AL632" s="42"/>
      <c r="AM632" s="43"/>
      <c r="AN632" s="43"/>
      <c r="AO632" s="43"/>
      <c r="AP632" s="43"/>
      <c r="AQ632" s="43">
        <f t="shared" si="85"/>
        <v>0</v>
      </c>
      <c r="AR632" s="49">
        <f t="shared" si="90"/>
        <v>34</v>
      </c>
      <c r="AS632" s="74">
        <f t="shared" si="87"/>
        <v>0</v>
      </c>
      <c r="AT632" s="5"/>
      <c r="AU632" s="5"/>
      <c r="AV632" s="5"/>
    </row>
    <row r="633" spans="1:48" ht="12.75" customHeight="1" x14ac:dyDescent="0.3">
      <c r="A633" s="98"/>
      <c r="B633" s="110"/>
      <c r="C633" s="85" t="s">
        <v>139</v>
      </c>
      <c r="D633" s="44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3"/>
      <c r="AJ633" s="43"/>
      <c r="AK633" s="42"/>
      <c r="AL633" s="42"/>
      <c r="AM633" s="43"/>
      <c r="AN633" s="43"/>
      <c r="AO633" s="43"/>
      <c r="AP633" s="43"/>
      <c r="AQ633" s="43">
        <f t="shared" si="85"/>
        <v>0</v>
      </c>
      <c r="AR633" s="49">
        <f t="shared" si="90"/>
        <v>34</v>
      </c>
      <c r="AS633" s="74">
        <f t="shared" si="87"/>
        <v>0</v>
      </c>
      <c r="AT633" s="5"/>
      <c r="AU633" s="5"/>
      <c r="AV633" s="5"/>
    </row>
    <row r="634" spans="1:48" ht="12.75" customHeight="1" x14ac:dyDescent="0.3">
      <c r="A634" s="98"/>
      <c r="B634" s="97" t="s">
        <v>124</v>
      </c>
      <c r="C634" s="85" t="s">
        <v>137</v>
      </c>
      <c r="D634" s="44"/>
      <c r="E634" s="42"/>
      <c r="F634" s="42"/>
      <c r="G634" s="42"/>
      <c r="H634" s="42"/>
      <c r="I634" s="86" t="s">
        <v>144</v>
      </c>
      <c r="J634" s="42"/>
      <c r="K634" s="42"/>
      <c r="L634" s="42"/>
      <c r="M634" s="42"/>
      <c r="N634" s="42"/>
      <c r="O634" s="42"/>
      <c r="P634" s="42"/>
      <c r="Q634" s="42"/>
      <c r="R634" s="86" t="s">
        <v>144</v>
      </c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3"/>
      <c r="AJ634" s="43"/>
      <c r="AK634" s="42"/>
      <c r="AL634" s="42"/>
      <c r="AM634" s="43"/>
      <c r="AN634" s="43"/>
      <c r="AO634" s="43"/>
      <c r="AP634" s="43"/>
      <c r="AQ634" s="43">
        <f t="shared" si="85"/>
        <v>0</v>
      </c>
      <c r="AR634" s="49">
        <f t="shared" ref="AR634:AR636" si="91">34*2</f>
        <v>68</v>
      </c>
      <c r="AS634" s="74">
        <f t="shared" si="87"/>
        <v>0</v>
      </c>
      <c r="AT634" s="5"/>
      <c r="AU634" s="5"/>
      <c r="AV634" s="5"/>
    </row>
    <row r="635" spans="1:48" ht="12.75" customHeight="1" x14ac:dyDescent="0.3">
      <c r="A635" s="98"/>
      <c r="B635" s="98"/>
      <c r="C635" s="85" t="s">
        <v>138</v>
      </c>
      <c r="D635" s="44"/>
      <c r="E635" s="42"/>
      <c r="F635" s="42"/>
      <c r="G635" s="42"/>
      <c r="H635" s="42"/>
      <c r="I635" s="86" t="s">
        <v>144</v>
      </c>
      <c r="J635" s="42"/>
      <c r="K635" s="42"/>
      <c r="L635" s="42"/>
      <c r="M635" s="42"/>
      <c r="N635" s="42"/>
      <c r="O635" s="42"/>
      <c r="P635" s="42"/>
      <c r="Q635" s="42"/>
      <c r="R635" s="86" t="s">
        <v>144</v>
      </c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3"/>
      <c r="AJ635" s="43"/>
      <c r="AK635" s="42"/>
      <c r="AL635" s="42"/>
      <c r="AM635" s="43"/>
      <c r="AN635" s="43"/>
      <c r="AO635" s="43"/>
      <c r="AP635" s="43"/>
      <c r="AQ635" s="43">
        <f t="shared" si="85"/>
        <v>0</v>
      </c>
      <c r="AR635" s="49">
        <f t="shared" si="91"/>
        <v>68</v>
      </c>
      <c r="AS635" s="74">
        <f t="shared" si="87"/>
        <v>0</v>
      </c>
      <c r="AT635" s="5"/>
      <c r="AU635" s="5"/>
      <c r="AV635" s="5"/>
    </row>
    <row r="636" spans="1:48" ht="12.75" customHeight="1" x14ac:dyDescent="0.3">
      <c r="A636" s="98"/>
      <c r="B636" s="99"/>
      <c r="C636" s="85" t="s">
        <v>139</v>
      </c>
      <c r="D636" s="44"/>
      <c r="E636" s="42"/>
      <c r="F636" s="42"/>
      <c r="G636" s="42"/>
      <c r="H636" s="42"/>
      <c r="I636" s="86" t="s">
        <v>144</v>
      </c>
      <c r="J636" s="42"/>
      <c r="K636" s="42"/>
      <c r="L636" s="42"/>
      <c r="M636" s="42"/>
      <c r="N636" s="42"/>
      <c r="O636" s="42"/>
      <c r="P636" s="42"/>
      <c r="Q636" s="42"/>
      <c r="R636" s="86" t="s">
        <v>144</v>
      </c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3"/>
      <c r="AJ636" s="43"/>
      <c r="AK636" s="42"/>
      <c r="AL636" s="42"/>
      <c r="AM636" s="43"/>
      <c r="AN636" s="43"/>
      <c r="AO636" s="43"/>
      <c r="AP636" s="43"/>
      <c r="AQ636" s="43">
        <f t="shared" si="85"/>
        <v>0</v>
      </c>
      <c r="AR636" s="49">
        <f t="shared" si="91"/>
        <v>68</v>
      </c>
      <c r="AS636" s="74">
        <f t="shared" si="87"/>
        <v>0</v>
      </c>
      <c r="AT636" s="5"/>
      <c r="AU636" s="5"/>
      <c r="AV636" s="5"/>
    </row>
    <row r="637" spans="1:48" ht="12.75" customHeight="1" x14ac:dyDescent="0.3">
      <c r="A637" s="98"/>
      <c r="B637" s="97" t="s">
        <v>129</v>
      </c>
      <c r="C637" s="85" t="s">
        <v>137</v>
      </c>
      <c r="D637" s="44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3"/>
      <c r="AJ637" s="43"/>
      <c r="AK637" s="42"/>
      <c r="AL637" s="42"/>
      <c r="AM637" s="43"/>
      <c r="AN637" s="43"/>
      <c r="AO637" s="43"/>
      <c r="AP637" s="43"/>
      <c r="AQ637" s="43">
        <f t="shared" si="85"/>
        <v>0</v>
      </c>
      <c r="AR637" s="49">
        <f t="shared" ref="AR637:AR642" si="92">34*1</f>
        <v>34</v>
      </c>
      <c r="AS637" s="74">
        <f t="shared" si="87"/>
        <v>0</v>
      </c>
      <c r="AT637" s="5"/>
      <c r="AU637" s="5"/>
      <c r="AV637" s="5"/>
    </row>
    <row r="638" spans="1:48" ht="12.75" customHeight="1" x14ac:dyDescent="0.3">
      <c r="A638" s="98"/>
      <c r="B638" s="98"/>
      <c r="C638" s="85" t="s">
        <v>138</v>
      </c>
      <c r="D638" s="44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86" t="s">
        <v>142</v>
      </c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3"/>
      <c r="AJ638" s="43"/>
      <c r="AK638" s="42"/>
      <c r="AL638" s="42"/>
      <c r="AM638" s="43"/>
      <c r="AN638" s="43"/>
      <c r="AO638" s="43"/>
      <c r="AP638" s="43"/>
      <c r="AQ638" s="43">
        <f t="shared" si="85"/>
        <v>0</v>
      </c>
      <c r="AR638" s="49">
        <f t="shared" si="92"/>
        <v>34</v>
      </c>
      <c r="AS638" s="74">
        <f t="shared" si="87"/>
        <v>0</v>
      </c>
      <c r="AT638" s="5"/>
      <c r="AU638" s="5"/>
      <c r="AV638" s="5"/>
    </row>
    <row r="639" spans="1:48" ht="12.75" customHeight="1" x14ac:dyDescent="0.3">
      <c r="A639" s="98"/>
      <c r="B639" s="99"/>
      <c r="C639" s="85" t="s">
        <v>139</v>
      </c>
      <c r="D639" s="44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86" t="s">
        <v>142</v>
      </c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3"/>
      <c r="AJ639" s="43"/>
      <c r="AK639" s="42"/>
      <c r="AL639" s="42"/>
      <c r="AM639" s="43"/>
      <c r="AN639" s="43"/>
      <c r="AO639" s="43"/>
      <c r="AP639" s="43"/>
      <c r="AQ639" s="43">
        <f t="shared" si="85"/>
        <v>0</v>
      </c>
      <c r="AR639" s="49">
        <f t="shared" si="92"/>
        <v>34</v>
      </c>
      <c r="AS639" s="74">
        <f t="shared" si="87"/>
        <v>0</v>
      </c>
      <c r="AT639" s="5"/>
      <c r="AU639" s="5"/>
      <c r="AV639" s="5"/>
    </row>
    <row r="640" spans="1:48" ht="12.75" customHeight="1" x14ac:dyDescent="0.3">
      <c r="A640" s="98"/>
      <c r="B640" s="97" t="s">
        <v>103</v>
      </c>
      <c r="C640" s="85" t="s">
        <v>137</v>
      </c>
      <c r="D640" s="44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86" t="s">
        <v>142</v>
      </c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3"/>
      <c r="AJ640" s="43"/>
      <c r="AK640" s="42"/>
      <c r="AL640" s="42"/>
      <c r="AM640" s="43"/>
      <c r="AN640" s="43"/>
      <c r="AO640" s="43"/>
      <c r="AP640" s="43"/>
      <c r="AQ640" s="43">
        <f t="shared" si="85"/>
        <v>0</v>
      </c>
      <c r="AR640" s="49">
        <f t="shared" si="92"/>
        <v>34</v>
      </c>
      <c r="AS640" s="74">
        <f t="shared" si="87"/>
        <v>0</v>
      </c>
      <c r="AT640" s="5"/>
      <c r="AU640" s="5"/>
      <c r="AV640" s="5"/>
    </row>
    <row r="641" spans="1:48" ht="12.75" customHeight="1" x14ac:dyDescent="0.3">
      <c r="A641" s="98"/>
      <c r="B641" s="98"/>
      <c r="C641" s="85" t="s">
        <v>138</v>
      </c>
      <c r="D641" s="44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3"/>
      <c r="AJ641" s="43"/>
      <c r="AK641" s="42"/>
      <c r="AL641" s="42"/>
      <c r="AM641" s="43"/>
      <c r="AN641" s="43"/>
      <c r="AO641" s="43"/>
      <c r="AP641" s="43"/>
      <c r="AQ641" s="43">
        <f t="shared" si="85"/>
        <v>0</v>
      </c>
      <c r="AR641" s="49">
        <f t="shared" si="92"/>
        <v>34</v>
      </c>
      <c r="AS641" s="74">
        <f t="shared" si="87"/>
        <v>0</v>
      </c>
      <c r="AT641" s="5"/>
      <c r="AU641" s="5"/>
      <c r="AV641" s="5"/>
    </row>
    <row r="642" spans="1:48" ht="12.75" customHeight="1" x14ac:dyDescent="0.3">
      <c r="A642" s="98"/>
      <c r="B642" s="99"/>
      <c r="C642" s="85" t="s">
        <v>139</v>
      </c>
      <c r="D642" s="44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3"/>
      <c r="AJ642" s="43"/>
      <c r="AK642" s="42"/>
      <c r="AL642" s="42"/>
      <c r="AM642" s="43"/>
      <c r="AN642" s="43"/>
      <c r="AO642" s="43"/>
      <c r="AP642" s="43"/>
      <c r="AQ642" s="43">
        <f t="shared" si="85"/>
        <v>0</v>
      </c>
      <c r="AR642" s="49">
        <f t="shared" si="92"/>
        <v>34</v>
      </c>
      <c r="AS642" s="74">
        <f t="shared" si="87"/>
        <v>0</v>
      </c>
      <c r="AT642" s="5"/>
      <c r="AU642" s="5"/>
      <c r="AV642" s="5"/>
    </row>
    <row r="643" spans="1:48" ht="12.75" customHeight="1" x14ac:dyDescent="0.3">
      <c r="A643" s="98"/>
      <c r="B643" s="97" t="s">
        <v>101</v>
      </c>
      <c r="C643" s="85" t="s">
        <v>137</v>
      </c>
      <c r="D643" s="44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3"/>
      <c r="AJ643" s="43"/>
      <c r="AK643" s="42"/>
      <c r="AL643" s="42"/>
      <c r="AM643" s="43"/>
      <c r="AN643" s="43"/>
      <c r="AO643" s="43"/>
      <c r="AP643" s="43"/>
      <c r="AQ643" s="43">
        <f t="shared" si="85"/>
        <v>0</v>
      </c>
      <c r="AR643" s="49">
        <f t="shared" ref="AR643:AR645" si="93">34*2</f>
        <v>68</v>
      </c>
      <c r="AS643" s="74">
        <f t="shared" si="87"/>
        <v>0</v>
      </c>
      <c r="AT643" s="5"/>
      <c r="AU643" s="5"/>
      <c r="AV643" s="5"/>
    </row>
    <row r="644" spans="1:48" ht="12.75" customHeight="1" x14ac:dyDescent="0.3">
      <c r="A644" s="98"/>
      <c r="B644" s="98"/>
      <c r="C644" s="85" t="s">
        <v>138</v>
      </c>
      <c r="D644" s="44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3"/>
      <c r="AJ644" s="43"/>
      <c r="AK644" s="42"/>
      <c r="AL644" s="42"/>
      <c r="AM644" s="43"/>
      <c r="AN644" s="43"/>
      <c r="AO644" s="43"/>
      <c r="AP644" s="43"/>
      <c r="AQ644" s="43">
        <f t="shared" si="85"/>
        <v>0</v>
      </c>
      <c r="AR644" s="49">
        <f t="shared" si="93"/>
        <v>68</v>
      </c>
      <c r="AS644" s="74">
        <f t="shared" si="87"/>
        <v>0</v>
      </c>
      <c r="AT644" s="5"/>
      <c r="AU644" s="5"/>
      <c r="AV644" s="5"/>
    </row>
    <row r="645" spans="1:48" ht="12.75" customHeight="1" x14ac:dyDescent="0.3">
      <c r="A645" s="98"/>
      <c r="B645" s="99"/>
      <c r="C645" s="85" t="s">
        <v>139</v>
      </c>
      <c r="D645" s="44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3"/>
      <c r="AJ645" s="43"/>
      <c r="AK645" s="42"/>
      <c r="AL645" s="42"/>
      <c r="AM645" s="43"/>
      <c r="AN645" s="43"/>
      <c r="AO645" s="43"/>
      <c r="AP645" s="43"/>
      <c r="AQ645" s="43">
        <f t="shared" si="85"/>
        <v>0</v>
      </c>
      <c r="AR645" s="49">
        <f t="shared" si="93"/>
        <v>68</v>
      </c>
      <c r="AS645" s="74">
        <f t="shared" si="87"/>
        <v>0</v>
      </c>
      <c r="AT645" s="5"/>
      <c r="AU645" s="5"/>
      <c r="AV645" s="5"/>
    </row>
    <row r="646" spans="1:48" ht="12.75" customHeight="1" x14ac:dyDescent="0.3">
      <c r="A646" s="98"/>
      <c r="B646" s="97" t="s">
        <v>135</v>
      </c>
      <c r="C646" s="85" t="s">
        <v>137</v>
      </c>
      <c r="D646" s="44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3"/>
      <c r="AJ646" s="43"/>
      <c r="AK646" s="42"/>
      <c r="AL646" s="42"/>
      <c r="AM646" s="43"/>
      <c r="AN646" s="43"/>
      <c r="AO646" s="43"/>
      <c r="AP646" s="43"/>
      <c r="AQ646" s="43">
        <f t="shared" si="85"/>
        <v>0</v>
      </c>
      <c r="AR646" s="49">
        <f t="shared" ref="AR646:AR648" si="94">34*4</f>
        <v>136</v>
      </c>
      <c r="AS646" s="74">
        <f t="shared" si="87"/>
        <v>0</v>
      </c>
      <c r="AT646" s="5"/>
      <c r="AU646" s="5"/>
      <c r="AV646" s="5"/>
    </row>
    <row r="647" spans="1:48" ht="12.75" customHeight="1" x14ac:dyDescent="0.3">
      <c r="A647" s="98"/>
      <c r="B647" s="98"/>
      <c r="C647" s="85" t="s">
        <v>138</v>
      </c>
      <c r="D647" s="44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3"/>
      <c r="AJ647" s="43"/>
      <c r="AK647" s="42"/>
      <c r="AL647" s="42"/>
      <c r="AM647" s="43"/>
      <c r="AN647" s="43"/>
      <c r="AO647" s="43"/>
      <c r="AP647" s="43"/>
      <c r="AQ647" s="43">
        <f t="shared" si="85"/>
        <v>0</v>
      </c>
      <c r="AR647" s="49">
        <f t="shared" si="94"/>
        <v>136</v>
      </c>
      <c r="AS647" s="74">
        <f t="shared" si="87"/>
        <v>0</v>
      </c>
      <c r="AT647" s="5"/>
      <c r="AU647" s="5"/>
      <c r="AV647" s="5"/>
    </row>
    <row r="648" spans="1:48" ht="12.75" customHeight="1" x14ac:dyDescent="0.3">
      <c r="A648" s="98"/>
      <c r="B648" s="99"/>
      <c r="C648" s="85" t="s">
        <v>139</v>
      </c>
      <c r="D648" s="44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3"/>
      <c r="AJ648" s="43"/>
      <c r="AK648" s="42"/>
      <c r="AL648" s="42"/>
      <c r="AM648" s="43"/>
      <c r="AN648" s="43"/>
      <c r="AO648" s="43"/>
      <c r="AP648" s="43"/>
      <c r="AQ648" s="43">
        <f t="shared" si="85"/>
        <v>0</v>
      </c>
      <c r="AR648" s="49">
        <f t="shared" si="94"/>
        <v>136</v>
      </c>
      <c r="AS648" s="74">
        <f t="shared" si="87"/>
        <v>0</v>
      </c>
      <c r="AT648" s="5"/>
      <c r="AU648" s="5"/>
      <c r="AV648" s="5"/>
    </row>
    <row r="649" spans="1:48" ht="12.75" customHeight="1" x14ac:dyDescent="0.3">
      <c r="A649" s="98"/>
      <c r="B649" s="97" t="s">
        <v>102</v>
      </c>
      <c r="C649" s="85" t="s">
        <v>137</v>
      </c>
      <c r="D649" s="44"/>
      <c r="E649" s="42"/>
      <c r="F649" s="42"/>
      <c r="G649" s="42"/>
      <c r="H649" s="42"/>
      <c r="I649" s="42"/>
      <c r="J649" s="42"/>
      <c r="K649" s="52" t="s">
        <v>72</v>
      </c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3"/>
      <c r="AJ649" s="43"/>
      <c r="AK649" s="42"/>
      <c r="AL649" s="42"/>
      <c r="AM649" s="43"/>
      <c r="AN649" s="43"/>
      <c r="AO649" s="43"/>
      <c r="AP649" s="43"/>
      <c r="AQ649" s="43">
        <f t="shared" si="85"/>
        <v>0</v>
      </c>
      <c r="AR649" s="49">
        <f t="shared" ref="AR649:AR654" si="95">34*1</f>
        <v>34</v>
      </c>
      <c r="AS649" s="74">
        <f t="shared" si="87"/>
        <v>0</v>
      </c>
      <c r="AT649" s="5"/>
      <c r="AU649" s="5"/>
      <c r="AV649" s="5"/>
    </row>
    <row r="650" spans="1:48" ht="12.75" customHeight="1" x14ac:dyDescent="0.3">
      <c r="A650" s="98"/>
      <c r="B650" s="98"/>
      <c r="C650" s="85" t="s">
        <v>138</v>
      </c>
      <c r="D650" s="44"/>
      <c r="E650" s="42"/>
      <c r="F650" s="42"/>
      <c r="G650" s="42"/>
      <c r="H650" s="42"/>
      <c r="I650" s="42"/>
      <c r="J650" s="42"/>
      <c r="K650" s="52" t="s">
        <v>72</v>
      </c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3"/>
      <c r="AJ650" s="43"/>
      <c r="AK650" s="42"/>
      <c r="AL650" s="42"/>
      <c r="AM650" s="43"/>
      <c r="AN650" s="43"/>
      <c r="AO650" s="43"/>
      <c r="AP650" s="43"/>
      <c r="AQ650" s="43">
        <f t="shared" si="85"/>
        <v>0</v>
      </c>
      <c r="AR650" s="49">
        <f t="shared" si="95"/>
        <v>34</v>
      </c>
      <c r="AS650" s="74">
        <f t="shared" si="87"/>
        <v>0</v>
      </c>
      <c r="AT650" s="5"/>
      <c r="AU650" s="5"/>
      <c r="AV650" s="5"/>
    </row>
    <row r="651" spans="1:48" ht="12.75" customHeight="1" x14ac:dyDescent="0.3">
      <c r="A651" s="98"/>
      <c r="B651" s="99"/>
      <c r="C651" s="85" t="s">
        <v>139</v>
      </c>
      <c r="D651" s="44"/>
      <c r="E651" s="42"/>
      <c r="F651" s="42"/>
      <c r="G651" s="42"/>
      <c r="H651" s="42"/>
      <c r="I651" s="42"/>
      <c r="J651" s="42"/>
      <c r="K651" s="52" t="s">
        <v>72</v>
      </c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3"/>
      <c r="AJ651" s="43"/>
      <c r="AK651" s="42"/>
      <c r="AL651" s="42"/>
      <c r="AM651" s="43"/>
      <c r="AN651" s="43"/>
      <c r="AO651" s="43"/>
      <c r="AP651" s="43"/>
      <c r="AQ651" s="43">
        <f t="shared" si="85"/>
        <v>0</v>
      </c>
      <c r="AR651" s="49">
        <f t="shared" si="95"/>
        <v>34</v>
      </c>
      <c r="AS651" s="74">
        <f t="shared" si="87"/>
        <v>0</v>
      </c>
      <c r="AT651" s="5"/>
      <c r="AU651" s="5"/>
      <c r="AV651" s="5"/>
    </row>
    <row r="652" spans="1:48" ht="12.75" customHeight="1" x14ac:dyDescent="0.3">
      <c r="A652" s="98"/>
      <c r="B652" s="97" t="s">
        <v>130</v>
      </c>
      <c r="C652" s="85" t="s">
        <v>137</v>
      </c>
      <c r="D652" s="44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3"/>
      <c r="AJ652" s="43"/>
      <c r="AK652" s="42"/>
      <c r="AL652" s="42"/>
      <c r="AM652" s="43"/>
      <c r="AN652" s="43"/>
      <c r="AO652" s="43"/>
      <c r="AP652" s="43"/>
      <c r="AQ652" s="43">
        <f t="shared" si="85"/>
        <v>0</v>
      </c>
      <c r="AR652" s="49">
        <f t="shared" si="95"/>
        <v>34</v>
      </c>
      <c r="AS652" s="74">
        <f t="shared" si="87"/>
        <v>0</v>
      </c>
      <c r="AT652" s="5"/>
      <c r="AU652" s="5"/>
      <c r="AV652" s="5"/>
    </row>
    <row r="653" spans="1:48" ht="12.75" customHeight="1" x14ac:dyDescent="0.3">
      <c r="A653" s="98"/>
      <c r="B653" s="98"/>
      <c r="C653" s="85" t="s">
        <v>138</v>
      </c>
      <c r="D653" s="44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3"/>
      <c r="AJ653" s="43"/>
      <c r="AK653" s="42"/>
      <c r="AL653" s="42"/>
      <c r="AM653" s="43"/>
      <c r="AN653" s="43"/>
      <c r="AO653" s="43"/>
      <c r="AP653" s="43"/>
      <c r="AQ653" s="43">
        <f t="shared" si="85"/>
        <v>0</v>
      </c>
      <c r="AR653" s="49">
        <f t="shared" si="95"/>
        <v>34</v>
      </c>
      <c r="AS653" s="74">
        <f t="shared" si="87"/>
        <v>0</v>
      </c>
      <c r="AT653" s="5"/>
      <c r="AU653" s="5"/>
      <c r="AV653" s="5"/>
    </row>
    <row r="654" spans="1:48" ht="12.75" customHeight="1" x14ac:dyDescent="0.3">
      <c r="A654" s="98"/>
      <c r="B654" s="99"/>
      <c r="C654" s="85" t="s">
        <v>139</v>
      </c>
      <c r="D654" s="44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3"/>
      <c r="AJ654" s="43"/>
      <c r="AK654" s="42"/>
      <c r="AL654" s="42"/>
      <c r="AM654" s="43"/>
      <c r="AN654" s="43"/>
      <c r="AO654" s="43"/>
      <c r="AP654" s="43"/>
      <c r="AQ654" s="43">
        <f t="shared" si="85"/>
        <v>0</v>
      </c>
      <c r="AR654" s="49">
        <f t="shared" si="95"/>
        <v>34</v>
      </c>
      <c r="AS654" s="74">
        <f t="shared" si="87"/>
        <v>0</v>
      </c>
      <c r="AT654" s="5"/>
      <c r="AU654" s="5"/>
      <c r="AV654" s="5"/>
    </row>
    <row r="655" spans="1:48" ht="12.75" customHeight="1" x14ac:dyDescent="0.3">
      <c r="A655" s="98"/>
      <c r="B655" s="97" t="s">
        <v>60</v>
      </c>
      <c r="C655" s="85" t="s">
        <v>137</v>
      </c>
      <c r="D655" s="44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3"/>
      <c r="AJ655" s="43"/>
      <c r="AK655" s="42"/>
      <c r="AL655" s="42"/>
      <c r="AM655" s="43"/>
      <c r="AN655" s="43"/>
      <c r="AO655" s="43"/>
      <c r="AP655" s="43"/>
      <c r="AQ655" s="43">
        <f t="shared" si="85"/>
        <v>0</v>
      </c>
      <c r="AR655" s="49">
        <f t="shared" ref="AR655:AR657" si="96">34*2</f>
        <v>68</v>
      </c>
      <c r="AS655" s="74">
        <f t="shared" si="87"/>
        <v>0</v>
      </c>
      <c r="AT655" s="5"/>
      <c r="AU655" s="5"/>
      <c r="AV655" s="5"/>
    </row>
    <row r="656" spans="1:48" ht="12.75" customHeight="1" x14ac:dyDescent="0.3">
      <c r="A656" s="98"/>
      <c r="B656" s="98"/>
      <c r="C656" s="85" t="s">
        <v>138</v>
      </c>
      <c r="D656" s="44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3"/>
      <c r="AJ656" s="43"/>
      <c r="AK656" s="42"/>
      <c r="AL656" s="42"/>
      <c r="AM656" s="43"/>
      <c r="AN656" s="43"/>
      <c r="AO656" s="43"/>
      <c r="AP656" s="43"/>
      <c r="AQ656" s="43">
        <f t="shared" si="85"/>
        <v>0</v>
      </c>
      <c r="AR656" s="49">
        <f t="shared" si="96"/>
        <v>68</v>
      </c>
      <c r="AS656" s="74">
        <f t="shared" si="87"/>
        <v>0</v>
      </c>
      <c r="AT656" s="5"/>
      <c r="AU656" s="5"/>
      <c r="AV656" s="5"/>
    </row>
    <row r="657" spans="1:48" ht="12.75" customHeight="1" x14ac:dyDescent="0.3">
      <c r="A657" s="98"/>
      <c r="B657" s="99"/>
      <c r="C657" s="85" t="s">
        <v>139</v>
      </c>
      <c r="D657" s="44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3"/>
      <c r="AJ657" s="43"/>
      <c r="AK657" s="42"/>
      <c r="AL657" s="42"/>
      <c r="AM657" s="43"/>
      <c r="AN657" s="43"/>
      <c r="AO657" s="43"/>
      <c r="AP657" s="43"/>
      <c r="AQ657" s="43">
        <f t="shared" si="85"/>
        <v>0</v>
      </c>
      <c r="AR657" s="49">
        <f t="shared" si="96"/>
        <v>68</v>
      </c>
      <c r="AS657" s="74">
        <f t="shared" si="87"/>
        <v>0</v>
      </c>
      <c r="AT657" s="5"/>
      <c r="AU657" s="5"/>
      <c r="AV657" s="5"/>
    </row>
    <row r="658" spans="1:48" ht="14.25" customHeight="1" x14ac:dyDescent="0.3">
      <c r="A658" s="98"/>
      <c r="B658" s="97" t="s">
        <v>145</v>
      </c>
      <c r="C658" s="85" t="s">
        <v>137</v>
      </c>
      <c r="D658" s="44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3"/>
      <c r="AJ658" s="43"/>
      <c r="AK658" s="42"/>
      <c r="AL658" s="42"/>
      <c r="AM658" s="43"/>
      <c r="AN658" s="43"/>
      <c r="AO658" s="43"/>
      <c r="AP658" s="43"/>
      <c r="AQ658" s="43">
        <f t="shared" si="85"/>
        <v>0</v>
      </c>
      <c r="AR658" s="49">
        <f t="shared" ref="AR658:AR660" si="97">34*1</f>
        <v>34</v>
      </c>
      <c r="AS658" s="74">
        <f t="shared" si="87"/>
        <v>0</v>
      </c>
      <c r="AT658" s="5"/>
      <c r="AU658" s="5"/>
      <c r="AV658" s="5"/>
    </row>
    <row r="659" spans="1:48" ht="12.75" customHeight="1" x14ac:dyDescent="0.3">
      <c r="A659" s="98"/>
      <c r="B659" s="98"/>
      <c r="C659" s="85" t="s">
        <v>138</v>
      </c>
      <c r="D659" s="44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3"/>
      <c r="AJ659" s="43"/>
      <c r="AK659" s="42"/>
      <c r="AL659" s="42"/>
      <c r="AM659" s="43"/>
      <c r="AN659" s="43"/>
      <c r="AO659" s="43"/>
      <c r="AP659" s="43"/>
      <c r="AQ659" s="43">
        <f t="shared" si="85"/>
        <v>0</v>
      </c>
      <c r="AR659" s="49">
        <f t="shared" si="97"/>
        <v>34</v>
      </c>
      <c r="AS659" s="74">
        <f t="shared" si="87"/>
        <v>0</v>
      </c>
      <c r="AT659" s="5"/>
      <c r="AU659" s="5"/>
      <c r="AV659" s="5"/>
    </row>
    <row r="660" spans="1:48" ht="12.75" customHeight="1" x14ac:dyDescent="0.3">
      <c r="A660" s="99"/>
      <c r="B660" s="99"/>
      <c r="C660" s="85" t="s">
        <v>139</v>
      </c>
      <c r="D660" s="44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3"/>
      <c r="AJ660" s="43"/>
      <c r="AK660" s="42"/>
      <c r="AL660" s="42"/>
      <c r="AM660" s="43"/>
      <c r="AN660" s="43"/>
      <c r="AO660" s="43"/>
      <c r="AP660" s="43"/>
      <c r="AQ660" s="43">
        <f t="shared" si="85"/>
        <v>0</v>
      </c>
      <c r="AR660" s="49">
        <f t="shared" si="97"/>
        <v>34</v>
      </c>
      <c r="AS660" s="74">
        <f t="shared" si="87"/>
        <v>0</v>
      </c>
      <c r="AT660" s="5"/>
      <c r="AU660" s="5"/>
      <c r="AV660" s="5"/>
    </row>
    <row r="661" spans="1:48" ht="23.25" customHeight="1" x14ac:dyDescent="0.3">
      <c r="A661" s="46"/>
      <c r="B661" s="70"/>
      <c r="C661" s="70"/>
      <c r="D661" s="70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6"/>
      <c r="AN661" s="46"/>
      <c r="AO661" s="46"/>
      <c r="AP661" s="46"/>
      <c r="AQ661" s="46"/>
      <c r="AR661" s="46"/>
      <c r="AS661" s="46"/>
      <c r="AT661" s="5"/>
      <c r="AU661" s="5"/>
      <c r="AV661" s="5"/>
    </row>
    <row r="662" spans="1:48" ht="124.5" customHeight="1" x14ac:dyDescent="0.3">
      <c r="A662" s="100" t="s">
        <v>146</v>
      </c>
      <c r="B662" s="101"/>
      <c r="C662" s="101"/>
      <c r="D662" s="102"/>
      <c r="E662" s="113" t="s">
        <v>28</v>
      </c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  <c r="AI662" s="101"/>
      <c r="AJ662" s="101"/>
      <c r="AK662" s="101"/>
      <c r="AL662" s="101"/>
      <c r="AM662" s="101"/>
      <c r="AN662" s="101"/>
      <c r="AO662" s="101"/>
      <c r="AP662" s="102"/>
      <c r="AQ662" s="115" t="s">
        <v>29</v>
      </c>
      <c r="AR662" s="115" t="s">
        <v>30</v>
      </c>
      <c r="AS662" s="116" t="s">
        <v>31</v>
      </c>
      <c r="AT662" s="5"/>
      <c r="AU662" s="5"/>
      <c r="AV662" s="5"/>
    </row>
    <row r="663" spans="1:48" ht="12" customHeight="1" x14ac:dyDescent="0.3">
      <c r="A663" s="103" t="s">
        <v>32</v>
      </c>
      <c r="B663" s="104"/>
      <c r="C663" s="105"/>
      <c r="D663" s="35" t="s">
        <v>34</v>
      </c>
      <c r="E663" s="112" t="s">
        <v>35</v>
      </c>
      <c r="F663" s="101"/>
      <c r="G663" s="101"/>
      <c r="H663" s="102"/>
      <c r="I663" s="112" t="s">
        <v>36</v>
      </c>
      <c r="J663" s="101"/>
      <c r="K663" s="101"/>
      <c r="L663" s="102"/>
      <c r="M663" s="112" t="s">
        <v>37</v>
      </c>
      <c r="N663" s="101"/>
      <c r="O663" s="101"/>
      <c r="P663" s="102"/>
      <c r="Q663" s="112" t="s">
        <v>38</v>
      </c>
      <c r="R663" s="101"/>
      <c r="S663" s="101"/>
      <c r="T663" s="102"/>
      <c r="U663" s="112" t="s">
        <v>39</v>
      </c>
      <c r="V663" s="101"/>
      <c r="W663" s="102"/>
      <c r="X663" s="112" t="s">
        <v>40</v>
      </c>
      <c r="Y663" s="101"/>
      <c r="Z663" s="101"/>
      <c r="AA663" s="102"/>
      <c r="AB663" s="112" t="s">
        <v>41</v>
      </c>
      <c r="AC663" s="101"/>
      <c r="AD663" s="102"/>
      <c r="AE663" s="112" t="s">
        <v>42</v>
      </c>
      <c r="AF663" s="101"/>
      <c r="AG663" s="101"/>
      <c r="AH663" s="101"/>
      <c r="AI663" s="102"/>
      <c r="AJ663" s="112" t="s">
        <v>43</v>
      </c>
      <c r="AK663" s="101"/>
      <c r="AL663" s="102"/>
      <c r="AM663" s="112" t="s">
        <v>44</v>
      </c>
      <c r="AN663" s="101"/>
      <c r="AO663" s="101"/>
      <c r="AP663" s="102"/>
      <c r="AQ663" s="98"/>
      <c r="AR663" s="98"/>
      <c r="AS663" s="98"/>
      <c r="AT663" s="5"/>
      <c r="AU663" s="5"/>
      <c r="AV663" s="5"/>
    </row>
    <row r="664" spans="1:48" ht="12.75" customHeight="1" x14ac:dyDescent="0.3">
      <c r="A664" s="106"/>
      <c r="B664" s="107"/>
      <c r="C664" s="108"/>
      <c r="D664" s="35" t="s">
        <v>45</v>
      </c>
      <c r="E664" s="36">
        <v>1</v>
      </c>
      <c r="F664" s="36">
        <v>2</v>
      </c>
      <c r="G664" s="36">
        <v>3</v>
      </c>
      <c r="H664" s="36">
        <v>4</v>
      </c>
      <c r="I664" s="36">
        <v>5</v>
      </c>
      <c r="J664" s="36">
        <v>6</v>
      </c>
      <c r="K664" s="36">
        <v>7</v>
      </c>
      <c r="L664" s="36">
        <v>8</v>
      </c>
      <c r="M664" s="36">
        <v>9</v>
      </c>
      <c r="N664" s="36">
        <v>10</v>
      </c>
      <c r="O664" s="36">
        <v>11</v>
      </c>
      <c r="P664" s="36">
        <v>12</v>
      </c>
      <c r="Q664" s="36">
        <v>13</v>
      </c>
      <c r="R664" s="36">
        <v>14</v>
      </c>
      <c r="S664" s="36">
        <v>15</v>
      </c>
      <c r="T664" s="36">
        <v>16</v>
      </c>
      <c r="U664" s="36">
        <v>17</v>
      </c>
      <c r="V664" s="36">
        <v>18</v>
      </c>
      <c r="W664" s="36">
        <v>19</v>
      </c>
      <c r="X664" s="36">
        <v>20</v>
      </c>
      <c r="Y664" s="36">
        <v>21</v>
      </c>
      <c r="Z664" s="36">
        <v>22</v>
      </c>
      <c r="AA664" s="36">
        <v>23</v>
      </c>
      <c r="AB664" s="36">
        <v>24</v>
      </c>
      <c r="AC664" s="36">
        <v>25</v>
      </c>
      <c r="AD664" s="36">
        <v>26</v>
      </c>
      <c r="AE664" s="36">
        <v>27</v>
      </c>
      <c r="AF664" s="36">
        <v>28</v>
      </c>
      <c r="AG664" s="36">
        <v>29</v>
      </c>
      <c r="AH664" s="36">
        <v>30</v>
      </c>
      <c r="AI664" s="36">
        <v>31</v>
      </c>
      <c r="AJ664" s="36">
        <v>32</v>
      </c>
      <c r="AK664" s="36">
        <v>33</v>
      </c>
      <c r="AL664" s="36">
        <v>34</v>
      </c>
      <c r="AM664" s="36">
        <v>35</v>
      </c>
      <c r="AN664" s="36">
        <v>36</v>
      </c>
      <c r="AO664" s="36">
        <v>37</v>
      </c>
      <c r="AP664" s="36">
        <v>38</v>
      </c>
      <c r="AQ664" s="99"/>
      <c r="AR664" s="99"/>
      <c r="AS664" s="99"/>
      <c r="AT664" s="5"/>
      <c r="AU664" s="5"/>
      <c r="AV664" s="5"/>
    </row>
    <row r="665" spans="1:48" ht="12.75" customHeight="1" x14ac:dyDescent="0.3">
      <c r="A665" s="109" t="s">
        <v>62</v>
      </c>
      <c r="B665" s="97" t="s">
        <v>47</v>
      </c>
      <c r="C665" s="85" t="s">
        <v>147</v>
      </c>
      <c r="D665" s="44"/>
      <c r="E665" s="42"/>
      <c r="F665" s="42"/>
      <c r="G665" s="42"/>
      <c r="H665" s="42"/>
      <c r="I665" s="42"/>
      <c r="J665" s="42"/>
      <c r="K665" s="87">
        <v>45952</v>
      </c>
      <c r="L665" s="42"/>
      <c r="M665" s="42"/>
      <c r="N665" s="42"/>
      <c r="O665" s="42"/>
      <c r="P665" s="42"/>
      <c r="Q665" s="88" t="s">
        <v>148</v>
      </c>
      <c r="R665" s="42"/>
      <c r="S665" s="87">
        <v>46009</v>
      </c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3"/>
      <c r="AN665" s="43"/>
      <c r="AO665" s="43"/>
      <c r="AP665" s="43"/>
      <c r="AQ665" s="43">
        <f t="shared" ref="AQ665:AQ709" si="98">SUM(E665:AP665)</f>
        <v>91961</v>
      </c>
      <c r="AR665" s="49">
        <f t="shared" ref="AR665:AR667" si="99">34*2</f>
        <v>68</v>
      </c>
      <c r="AS665" s="74">
        <f t="shared" ref="AS665:AS709" si="100">AQ665/AR665</f>
        <v>1352.3676470588234</v>
      </c>
      <c r="AT665" s="5"/>
      <c r="AU665" s="5"/>
      <c r="AV665" s="5"/>
    </row>
    <row r="666" spans="1:48" ht="12.75" customHeight="1" x14ac:dyDescent="0.3">
      <c r="A666" s="98"/>
      <c r="B666" s="98"/>
      <c r="C666" s="85" t="s">
        <v>149</v>
      </c>
      <c r="D666" s="44"/>
      <c r="E666" s="42"/>
      <c r="F666" s="42"/>
      <c r="G666" s="42"/>
      <c r="H666" s="42"/>
      <c r="I666" s="42"/>
      <c r="J666" s="42"/>
      <c r="K666" s="87">
        <v>45952</v>
      </c>
      <c r="L666" s="42"/>
      <c r="M666" s="42"/>
      <c r="N666" s="42"/>
      <c r="O666" s="42"/>
      <c r="P666" s="42"/>
      <c r="Q666" s="88" t="s">
        <v>148</v>
      </c>
      <c r="R666" s="42"/>
      <c r="S666" s="87">
        <v>46009</v>
      </c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3"/>
      <c r="AN666" s="43"/>
      <c r="AO666" s="43"/>
      <c r="AP666" s="43"/>
      <c r="AQ666" s="43">
        <f t="shared" si="98"/>
        <v>91961</v>
      </c>
      <c r="AR666" s="49">
        <f t="shared" si="99"/>
        <v>68</v>
      </c>
      <c r="AS666" s="74">
        <f t="shared" si="100"/>
        <v>1352.3676470588234</v>
      </c>
      <c r="AT666" s="5"/>
      <c r="AU666" s="5"/>
      <c r="AV666" s="5"/>
    </row>
    <row r="667" spans="1:48" ht="12.75" customHeight="1" x14ac:dyDescent="0.3">
      <c r="A667" s="98"/>
      <c r="B667" s="99"/>
      <c r="C667" s="85" t="s">
        <v>150</v>
      </c>
      <c r="D667" s="44"/>
      <c r="E667" s="42"/>
      <c r="F667" s="42"/>
      <c r="G667" s="42"/>
      <c r="H667" s="42"/>
      <c r="I667" s="42"/>
      <c r="J667" s="42"/>
      <c r="K667" s="87">
        <v>45952</v>
      </c>
      <c r="L667" s="42"/>
      <c r="M667" s="42"/>
      <c r="N667" s="42"/>
      <c r="O667" s="42"/>
      <c r="P667" s="42"/>
      <c r="Q667" s="88" t="s">
        <v>148</v>
      </c>
      <c r="R667" s="42"/>
      <c r="S667" s="87">
        <v>46009</v>
      </c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3"/>
      <c r="AN667" s="43"/>
      <c r="AO667" s="43"/>
      <c r="AP667" s="43"/>
      <c r="AQ667" s="43">
        <f t="shared" si="98"/>
        <v>91961</v>
      </c>
      <c r="AR667" s="49">
        <f t="shared" si="99"/>
        <v>68</v>
      </c>
      <c r="AS667" s="74">
        <f t="shared" si="100"/>
        <v>1352.3676470588234</v>
      </c>
      <c r="AT667" s="5"/>
      <c r="AU667" s="5"/>
      <c r="AV667" s="5"/>
    </row>
    <row r="668" spans="1:48" ht="12.75" customHeight="1" x14ac:dyDescent="0.3">
      <c r="A668" s="98"/>
      <c r="B668" s="97" t="s">
        <v>99</v>
      </c>
      <c r="C668" s="85" t="s">
        <v>147</v>
      </c>
      <c r="D668" s="44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3"/>
      <c r="AN668" s="43"/>
      <c r="AO668" s="43"/>
      <c r="AP668" s="43"/>
      <c r="AQ668" s="43">
        <f t="shared" si="98"/>
        <v>0</v>
      </c>
      <c r="AR668" s="49">
        <f t="shared" ref="AR668:AR673" si="101">34*3</f>
        <v>102</v>
      </c>
      <c r="AS668" s="74">
        <f t="shared" si="100"/>
        <v>0</v>
      </c>
      <c r="AT668" s="5"/>
      <c r="AU668" s="5"/>
      <c r="AV668" s="5"/>
    </row>
    <row r="669" spans="1:48" ht="12.75" customHeight="1" x14ac:dyDescent="0.3">
      <c r="A669" s="98"/>
      <c r="B669" s="98"/>
      <c r="C669" s="85" t="s">
        <v>149</v>
      </c>
      <c r="D669" s="75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3"/>
      <c r="AN669" s="43"/>
      <c r="AO669" s="43"/>
      <c r="AP669" s="43"/>
      <c r="AQ669" s="43">
        <f t="shared" si="98"/>
        <v>0</v>
      </c>
      <c r="AR669" s="49">
        <f t="shared" si="101"/>
        <v>102</v>
      </c>
      <c r="AS669" s="74">
        <f t="shared" si="100"/>
        <v>0</v>
      </c>
      <c r="AT669" s="5"/>
      <c r="AU669" s="5"/>
      <c r="AV669" s="5"/>
    </row>
    <row r="670" spans="1:48" ht="12.75" customHeight="1" x14ac:dyDescent="0.3">
      <c r="A670" s="98"/>
      <c r="B670" s="99"/>
      <c r="C670" s="85" t="s">
        <v>150</v>
      </c>
      <c r="D670" s="44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3"/>
      <c r="AN670" s="43"/>
      <c r="AO670" s="43"/>
      <c r="AP670" s="43"/>
      <c r="AQ670" s="43">
        <f t="shared" si="98"/>
        <v>0</v>
      </c>
      <c r="AR670" s="49">
        <f t="shared" si="101"/>
        <v>102</v>
      </c>
      <c r="AS670" s="74">
        <f t="shared" si="100"/>
        <v>0</v>
      </c>
      <c r="AT670" s="5"/>
      <c r="AU670" s="5"/>
      <c r="AV670" s="5"/>
    </row>
    <row r="671" spans="1:48" ht="12.75" customHeight="1" x14ac:dyDescent="0.3">
      <c r="A671" s="98"/>
      <c r="B671" s="97" t="s">
        <v>140</v>
      </c>
      <c r="C671" s="85" t="s">
        <v>147</v>
      </c>
      <c r="D671" s="75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52" t="s">
        <v>66</v>
      </c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3"/>
      <c r="AN671" s="43"/>
      <c r="AO671" s="43"/>
      <c r="AP671" s="43"/>
      <c r="AQ671" s="43">
        <f t="shared" si="98"/>
        <v>0</v>
      </c>
      <c r="AR671" s="49">
        <f t="shared" si="101"/>
        <v>102</v>
      </c>
      <c r="AS671" s="74">
        <f t="shared" si="100"/>
        <v>0</v>
      </c>
      <c r="AT671" s="5"/>
      <c r="AU671" s="5"/>
      <c r="AV671" s="5"/>
    </row>
    <row r="672" spans="1:48" ht="12.75" customHeight="1" x14ac:dyDescent="0.3">
      <c r="A672" s="98"/>
      <c r="B672" s="98"/>
      <c r="C672" s="85" t="s">
        <v>149</v>
      </c>
      <c r="D672" s="44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52" t="s">
        <v>66</v>
      </c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3"/>
      <c r="AN672" s="43"/>
      <c r="AO672" s="43"/>
      <c r="AP672" s="43"/>
      <c r="AQ672" s="43">
        <f t="shared" si="98"/>
        <v>0</v>
      </c>
      <c r="AR672" s="49">
        <f t="shared" si="101"/>
        <v>102</v>
      </c>
      <c r="AS672" s="74">
        <f t="shared" si="100"/>
        <v>0</v>
      </c>
      <c r="AT672" s="5"/>
      <c r="AU672" s="5"/>
      <c r="AV672" s="5"/>
    </row>
    <row r="673" spans="1:48" ht="12.75" customHeight="1" x14ac:dyDescent="0.3">
      <c r="A673" s="98"/>
      <c r="B673" s="99"/>
      <c r="C673" s="85" t="s">
        <v>150</v>
      </c>
      <c r="D673" s="44"/>
      <c r="E673" s="42"/>
      <c r="F673" s="42"/>
      <c r="G673" s="42"/>
      <c r="H673" s="42"/>
      <c r="I673" s="20"/>
      <c r="J673" s="42"/>
      <c r="K673" s="42"/>
      <c r="L673" s="42"/>
      <c r="M673" s="42"/>
      <c r="N673" s="42"/>
      <c r="O673" s="42"/>
      <c r="P673" s="52" t="s">
        <v>66</v>
      </c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3"/>
      <c r="AN673" s="43"/>
      <c r="AO673" s="43"/>
      <c r="AP673" s="43"/>
      <c r="AQ673" s="43">
        <f t="shared" si="98"/>
        <v>0</v>
      </c>
      <c r="AR673" s="49">
        <f t="shared" si="101"/>
        <v>102</v>
      </c>
      <c r="AS673" s="74">
        <f t="shared" si="100"/>
        <v>0</v>
      </c>
      <c r="AT673" s="5"/>
      <c r="AU673" s="5"/>
      <c r="AV673" s="5"/>
    </row>
    <row r="674" spans="1:48" ht="12.75" customHeight="1" x14ac:dyDescent="0.3">
      <c r="A674" s="98"/>
      <c r="B674" s="97" t="s">
        <v>141</v>
      </c>
      <c r="C674" s="85" t="s">
        <v>147</v>
      </c>
      <c r="D674" s="44"/>
      <c r="E674" s="42"/>
      <c r="F674" s="42"/>
      <c r="G674" s="42"/>
      <c r="H674" s="86" t="s">
        <v>144</v>
      </c>
      <c r="I674" s="81"/>
      <c r="J674" s="86" t="s">
        <v>143</v>
      </c>
      <c r="K674" s="42"/>
      <c r="L674" s="42"/>
      <c r="M674" s="86" t="s">
        <v>142</v>
      </c>
      <c r="N674" s="42"/>
      <c r="O674" s="86" t="s">
        <v>144</v>
      </c>
      <c r="P674" s="57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3"/>
      <c r="AN674" s="43"/>
      <c r="AO674" s="43"/>
      <c r="AP674" s="43"/>
      <c r="AQ674" s="43">
        <f t="shared" si="98"/>
        <v>0</v>
      </c>
      <c r="AR674" s="49">
        <f t="shared" ref="AR674:AR676" si="102">34*4</f>
        <v>136</v>
      </c>
      <c r="AS674" s="74">
        <f t="shared" si="100"/>
        <v>0</v>
      </c>
      <c r="AT674" s="5"/>
      <c r="AU674" s="5"/>
      <c r="AV674" s="5"/>
    </row>
    <row r="675" spans="1:48" ht="12.75" customHeight="1" x14ac:dyDescent="0.3">
      <c r="A675" s="98"/>
      <c r="B675" s="98"/>
      <c r="C675" s="85" t="s">
        <v>149</v>
      </c>
      <c r="D675" s="84"/>
      <c r="E675" s="42"/>
      <c r="F675" s="42"/>
      <c r="G675" s="42"/>
      <c r="H675" s="86" t="s">
        <v>144</v>
      </c>
      <c r="I675" s="57"/>
      <c r="J675" s="86" t="s">
        <v>143</v>
      </c>
      <c r="K675" s="42"/>
      <c r="L675" s="42"/>
      <c r="M675" s="86" t="s">
        <v>142</v>
      </c>
      <c r="N675" s="42"/>
      <c r="O675" s="86" t="s">
        <v>144</v>
      </c>
      <c r="P675" s="57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3"/>
      <c r="AN675" s="43"/>
      <c r="AO675" s="43"/>
      <c r="AP675" s="43"/>
      <c r="AQ675" s="43">
        <f t="shared" si="98"/>
        <v>0</v>
      </c>
      <c r="AR675" s="49">
        <f t="shared" si="102"/>
        <v>136</v>
      </c>
      <c r="AS675" s="74">
        <f t="shared" si="100"/>
        <v>0</v>
      </c>
      <c r="AT675" s="5"/>
      <c r="AU675" s="5"/>
      <c r="AV675" s="5"/>
    </row>
    <row r="676" spans="1:48" ht="12.75" customHeight="1" x14ac:dyDescent="0.3">
      <c r="A676" s="98"/>
      <c r="B676" s="99"/>
      <c r="C676" s="85" t="s">
        <v>150</v>
      </c>
      <c r="D676" s="44"/>
      <c r="E676" s="42"/>
      <c r="F676" s="42"/>
      <c r="G676" s="42"/>
      <c r="H676" s="86" t="s">
        <v>144</v>
      </c>
      <c r="I676" s="57"/>
      <c r="J676" s="86" t="s">
        <v>143</v>
      </c>
      <c r="K676" s="42"/>
      <c r="L676" s="42"/>
      <c r="M676" s="86" t="s">
        <v>142</v>
      </c>
      <c r="N676" s="42"/>
      <c r="O676" s="86" t="s">
        <v>144</v>
      </c>
      <c r="P676" s="57"/>
      <c r="Q676" s="42"/>
      <c r="R676" s="42"/>
      <c r="S676" s="57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3"/>
      <c r="AJ676" s="43"/>
      <c r="AK676" s="42"/>
      <c r="AL676" s="42"/>
      <c r="AM676" s="43"/>
      <c r="AN676" s="43"/>
      <c r="AO676" s="43"/>
      <c r="AP676" s="43"/>
      <c r="AQ676" s="43">
        <f t="shared" si="98"/>
        <v>0</v>
      </c>
      <c r="AR676" s="49">
        <f t="shared" si="102"/>
        <v>136</v>
      </c>
      <c r="AS676" s="74">
        <f t="shared" si="100"/>
        <v>0</v>
      </c>
      <c r="AT676" s="5"/>
      <c r="AU676" s="5"/>
      <c r="AV676" s="5"/>
    </row>
    <row r="677" spans="1:48" ht="12.75" customHeight="1" x14ac:dyDescent="0.3">
      <c r="A677" s="98"/>
      <c r="B677" s="97" t="s">
        <v>121</v>
      </c>
      <c r="C677" s="85" t="s">
        <v>147</v>
      </c>
      <c r="D677" s="44"/>
      <c r="E677" s="42"/>
      <c r="F677" s="42"/>
      <c r="G677" s="42"/>
      <c r="H677" s="42"/>
      <c r="I677" s="86" t="s">
        <v>142</v>
      </c>
      <c r="J677" s="42"/>
      <c r="K677" s="42"/>
      <c r="L677" s="42"/>
      <c r="M677" s="42"/>
      <c r="N677" s="86" t="s">
        <v>142</v>
      </c>
      <c r="O677" s="42"/>
      <c r="P677" s="42"/>
      <c r="Q677" s="42"/>
      <c r="R677" s="42"/>
      <c r="S677" s="57"/>
      <c r="T677" s="86" t="s">
        <v>151</v>
      </c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3"/>
      <c r="AJ677" s="43"/>
      <c r="AK677" s="42"/>
      <c r="AL677" s="42"/>
      <c r="AM677" s="43"/>
      <c r="AN677" s="43"/>
      <c r="AO677" s="43"/>
      <c r="AP677" s="43"/>
      <c r="AQ677" s="43">
        <f t="shared" si="98"/>
        <v>0</v>
      </c>
      <c r="AR677" s="49">
        <f t="shared" ref="AR677:AR679" si="103">34*3</f>
        <v>102</v>
      </c>
      <c r="AS677" s="74">
        <f t="shared" si="100"/>
        <v>0</v>
      </c>
      <c r="AT677" s="5"/>
      <c r="AU677" s="5"/>
      <c r="AV677" s="5"/>
    </row>
    <row r="678" spans="1:48" ht="12.75" customHeight="1" x14ac:dyDescent="0.3">
      <c r="A678" s="98"/>
      <c r="B678" s="98"/>
      <c r="C678" s="85" t="s">
        <v>149</v>
      </c>
      <c r="D678" s="44"/>
      <c r="E678" s="42"/>
      <c r="F678" s="42"/>
      <c r="G678" s="42"/>
      <c r="H678" s="42"/>
      <c r="I678" s="86" t="s">
        <v>142</v>
      </c>
      <c r="J678" s="42"/>
      <c r="K678" s="42"/>
      <c r="L678" s="42"/>
      <c r="M678" s="42"/>
      <c r="N678" s="86" t="s">
        <v>142</v>
      </c>
      <c r="O678" s="42"/>
      <c r="P678" s="42"/>
      <c r="Q678" s="42"/>
      <c r="R678" s="42"/>
      <c r="S678" s="57"/>
      <c r="T678" s="86" t="s">
        <v>151</v>
      </c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3"/>
      <c r="AJ678" s="43"/>
      <c r="AK678" s="42"/>
      <c r="AL678" s="42"/>
      <c r="AM678" s="43"/>
      <c r="AN678" s="43"/>
      <c r="AO678" s="43"/>
      <c r="AP678" s="43"/>
      <c r="AQ678" s="43">
        <f t="shared" si="98"/>
        <v>0</v>
      </c>
      <c r="AR678" s="49">
        <f t="shared" si="103"/>
        <v>102</v>
      </c>
      <c r="AS678" s="74">
        <f t="shared" si="100"/>
        <v>0</v>
      </c>
      <c r="AT678" s="5"/>
      <c r="AU678" s="5"/>
      <c r="AV678" s="5"/>
    </row>
    <row r="679" spans="1:48" ht="12.75" customHeight="1" x14ac:dyDescent="0.3">
      <c r="A679" s="98"/>
      <c r="B679" s="99"/>
      <c r="C679" s="85" t="s">
        <v>150</v>
      </c>
      <c r="D679" s="44"/>
      <c r="E679" s="42"/>
      <c r="F679" s="42"/>
      <c r="G679" s="42"/>
      <c r="H679" s="42"/>
      <c r="I679" s="86" t="s">
        <v>142</v>
      </c>
      <c r="J679" s="42"/>
      <c r="K679" s="42"/>
      <c r="L679" s="42"/>
      <c r="M679" s="42"/>
      <c r="N679" s="86" t="s">
        <v>142</v>
      </c>
      <c r="O679" s="42"/>
      <c r="P679" s="42"/>
      <c r="Q679" s="42"/>
      <c r="R679" s="42"/>
      <c r="S679" s="57"/>
      <c r="T679" s="86" t="s">
        <v>151</v>
      </c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3"/>
      <c r="AJ679" s="43"/>
      <c r="AK679" s="42"/>
      <c r="AL679" s="42"/>
      <c r="AM679" s="43"/>
      <c r="AN679" s="43"/>
      <c r="AO679" s="43"/>
      <c r="AP679" s="43"/>
      <c r="AQ679" s="43">
        <f t="shared" si="98"/>
        <v>0</v>
      </c>
      <c r="AR679" s="49">
        <f t="shared" si="103"/>
        <v>102</v>
      </c>
      <c r="AS679" s="74">
        <f t="shared" si="100"/>
        <v>0</v>
      </c>
      <c r="AT679" s="5"/>
      <c r="AU679" s="5"/>
      <c r="AV679" s="5"/>
    </row>
    <row r="680" spans="1:48" ht="12.75" customHeight="1" x14ac:dyDescent="0.3">
      <c r="A680" s="98"/>
      <c r="B680" s="97" t="s">
        <v>122</v>
      </c>
      <c r="C680" s="85" t="s">
        <v>147</v>
      </c>
      <c r="D680" s="44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3"/>
      <c r="AJ680" s="43"/>
      <c r="AK680" s="42"/>
      <c r="AL680" s="42"/>
      <c r="AM680" s="43"/>
      <c r="AN680" s="43"/>
      <c r="AO680" s="43"/>
      <c r="AP680" s="43"/>
      <c r="AQ680" s="43">
        <f t="shared" si="98"/>
        <v>0</v>
      </c>
      <c r="AR680" s="49">
        <f t="shared" ref="AR680:AR685" si="104">34*1</f>
        <v>34</v>
      </c>
      <c r="AS680" s="74">
        <f t="shared" si="100"/>
        <v>0</v>
      </c>
      <c r="AT680" s="5"/>
      <c r="AU680" s="5"/>
      <c r="AV680" s="5"/>
    </row>
    <row r="681" spans="1:48" ht="12.75" customHeight="1" x14ac:dyDescent="0.3">
      <c r="A681" s="98"/>
      <c r="B681" s="98"/>
      <c r="C681" s="85" t="s">
        <v>149</v>
      </c>
      <c r="D681" s="44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3"/>
      <c r="AJ681" s="43"/>
      <c r="AK681" s="42"/>
      <c r="AL681" s="42"/>
      <c r="AM681" s="43"/>
      <c r="AN681" s="43"/>
      <c r="AO681" s="43"/>
      <c r="AP681" s="43"/>
      <c r="AQ681" s="43">
        <f t="shared" si="98"/>
        <v>0</v>
      </c>
      <c r="AR681" s="49">
        <f t="shared" si="104"/>
        <v>34</v>
      </c>
      <c r="AS681" s="74">
        <f t="shared" si="100"/>
        <v>0</v>
      </c>
      <c r="AT681" s="5"/>
      <c r="AU681" s="5"/>
      <c r="AV681" s="5"/>
    </row>
    <row r="682" spans="1:48" ht="12.75" customHeight="1" x14ac:dyDescent="0.3">
      <c r="A682" s="98"/>
      <c r="B682" s="99"/>
      <c r="C682" s="85" t="s">
        <v>150</v>
      </c>
      <c r="D682" s="44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3"/>
      <c r="AJ682" s="43"/>
      <c r="AK682" s="42"/>
      <c r="AL682" s="42"/>
      <c r="AM682" s="43"/>
      <c r="AN682" s="43"/>
      <c r="AO682" s="43"/>
      <c r="AP682" s="43"/>
      <c r="AQ682" s="43">
        <f t="shared" si="98"/>
        <v>0</v>
      </c>
      <c r="AR682" s="49">
        <f t="shared" si="104"/>
        <v>34</v>
      </c>
      <c r="AS682" s="74">
        <f t="shared" si="100"/>
        <v>0</v>
      </c>
      <c r="AT682" s="5"/>
      <c r="AU682" s="5"/>
      <c r="AV682" s="5"/>
    </row>
    <row r="683" spans="1:48" ht="12.75" customHeight="1" x14ac:dyDescent="0.3">
      <c r="A683" s="98"/>
      <c r="B683" s="97" t="s">
        <v>123</v>
      </c>
      <c r="C683" s="85" t="s">
        <v>147</v>
      </c>
      <c r="D683" s="44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3"/>
      <c r="AJ683" s="43"/>
      <c r="AK683" s="42"/>
      <c r="AL683" s="42"/>
      <c r="AM683" s="43"/>
      <c r="AN683" s="43"/>
      <c r="AO683" s="43"/>
      <c r="AP683" s="43"/>
      <c r="AQ683" s="43">
        <f t="shared" si="98"/>
        <v>0</v>
      </c>
      <c r="AR683" s="49">
        <f t="shared" si="104"/>
        <v>34</v>
      </c>
      <c r="AS683" s="74">
        <f t="shared" si="100"/>
        <v>0</v>
      </c>
      <c r="AT683" s="5"/>
      <c r="AU683" s="5"/>
      <c r="AV683" s="5"/>
    </row>
    <row r="684" spans="1:48" ht="12.75" customHeight="1" x14ac:dyDescent="0.3">
      <c r="A684" s="98"/>
      <c r="B684" s="98"/>
      <c r="C684" s="85" t="s">
        <v>149</v>
      </c>
      <c r="D684" s="44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3"/>
      <c r="AJ684" s="43"/>
      <c r="AK684" s="42"/>
      <c r="AL684" s="42"/>
      <c r="AM684" s="43"/>
      <c r="AN684" s="43"/>
      <c r="AO684" s="43"/>
      <c r="AP684" s="43"/>
      <c r="AQ684" s="43">
        <f t="shared" si="98"/>
        <v>0</v>
      </c>
      <c r="AR684" s="49">
        <f t="shared" si="104"/>
        <v>34</v>
      </c>
      <c r="AS684" s="74">
        <f t="shared" si="100"/>
        <v>0</v>
      </c>
      <c r="AT684" s="5"/>
      <c r="AU684" s="5"/>
      <c r="AV684" s="5"/>
    </row>
    <row r="685" spans="1:48" ht="12.75" customHeight="1" x14ac:dyDescent="0.3">
      <c r="A685" s="98"/>
      <c r="B685" s="110"/>
      <c r="C685" s="85" t="s">
        <v>150</v>
      </c>
      <c r="D685" s="44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3"/>
      <c r="AJ685" s="43"/>
      <c r="AK685" s="42"/>
      <c r="AL685" s="42"/>
      <c r="AM685" s="43"/>
      <c r="AN685" s="43"/>
      <c r="AO685" s="43"/>
      <c r="AP685" s="43"/>
      <c r="AQ685" s="43">
        <f t="shared" si="98"/>
        <v>0</v>
      </c>
      <c r="AR685" s="49">
        <f t="shared" si="104"/>
        <v>34</v>
      </c>
      <c r="AS685" s="74">
        <f t="shared" si="100"/>
        <v>0</v>
      </c>
      <c r="AT685" s="5"/>
      <c r="AU685" s="5"/>
      <c r="AV685" s="5"/>
    </row>
    <row r="686" spans="1:48" ht="12.75" customHeight="1" x14ac:dyDescent="0.3">
      <c r="A686" s="98"/>
      <c r="B686" s="97" t="s">
        <v>124</v>
      </c>
      <c r="C686" s="85" t="s">
        <v>147</v>
      </c>
      <c r="D686" s="44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86" t="s">
        <v>144</v>
      </c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3"/>
      <c r="AJ686" s="43"/>
      <c r="AK686" s="42"/>
      <c r="AL686" s="42"/>
      <c r="AM686" s="43"/>
      <c r="AN686" s="43"/>
      <c r="AO686" s="43"/>
      <c r="AP686" s="43"/>
      <c r="AQ686" s="43">
        <f t="shared" si="98"/>
        <v>0</v>
      </c>
      <c r="AR686" s="49">
        <f t="shared" ref="AR686:AR688" si="105">34*2</f>
        <v>68</v>
      </c>
      <c r="AS686" s="74">
        <f t="shared" si="100"/>
        <v>0</v>
      </c>
      <c r="AT686" s="5"/>
      <c r="AU686" s="5"/>
      <c r="AV686" s="5"/>
    </row>
    <row r="687" spans="1:48" ht="12.75" customHeight="1" x14ac:dyDescent="0.3">
      <c r="A687" s="98"/>
      <c r="B687" s="98"/>
      <c r="C687" s="85" t="s">
        <v>149</v>
      </c>
      <c r="D687" s="44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86" t="s">
        <v>144</v>
      </c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3"/>
      <c r="AJ687" s="43"/>
      <c r="AK687" s="42"/>
      <c r="AL687" s="42"/>
      <c r="AM687" s="43"/>
      <c r="AN687" s="43"/>
      <c r="AO687" s="43"/>
      <c r="AP687" s="43"/>
      <c r="AQ687" s="43">
        <f t="shared" si="98"/>
        <v>0</v>
      </c>
      <c r="AR687" s="49">
        <f t="shared" si="105"/>
        <v>68</v>
      </c>
      <c r="AS687" s="74">
        <f t="shared" si="100"/>
        <v>0</v>
      </c>
      <c r="AT687" s="5"/>
      <c r="AU687" s="5"/>
      <c r="AV687" s="5"/>
    </row>
    <row r="688" spans="1:48" ht="12.75" customHeight="1" x14ac:dyDescent="0.3">
      <c r="A688" s="98"/>
      <c r="B688" s="99"/>
      <c r="C688" s="85" t="s">
        <v>150</v>
      </c>
      <c r="D688" s="44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86" t="s">
        <v>144</v>
      </c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3"/>
      <c r="AJ688" s="43"/>
      <c r="AK688" s="42"/>
      <c r="AL688" s="42"/>
      <c r="AM688" s="43"/>
      <c r="AN688" s="43"/>
      <c r="AO688" s="43"/>
      <c r="AP688" s="43"/>
      <c r="AQ688" s="43">
        <f t="shared" si="98"/>
        <v>0</v>
      </c>
      <c r="AR688" s="49">
        <f t="shared" si="105"/>
        <v>68</v>
      </c>
      <c r="AS688" s="74">
        <f t="shared" si="100"/>
        <v>0</v>
      </c>
      <c r="AT688" s="5"/>
      <c r="AU688" s="5"/>
      <c r="AV688" s="5"/>
    </row>
    <row r="689" spans="1:48" ht="12.75" customHeight="1" x14ac:dyDescent="0.3">
      <c r="A689" s="98"/>
      <c r="B689" s="97" t="s">
        <v>129</v>
      </c>
      <c r="C689" s="85" t="s">
        <v>147</v>
      </c>
      <c r="D689" s="44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86" t="s">
        <v>144</v>
      </c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3"/>
      <c r="AJ689" s="43"/>
      <c r="AK689" s="42"/>
      <c r="AL689" s="42"/>
      <c r="AM689" s="43"/>
      <c r="AN689" s="43"/>
      <c r="AO689" s="43"/>
      <c r="AP689" s="43"/>
      <c r="AQ689" s="43">
        <f t="shared" si="98"/>
        <v>0</v>
      </c>
      <c r="AR689" s="49">
        <f t="shared" ref="AR689:AR694" si="106">34*1</f>
        <v>34</v>
      </c>
      <c r="AS689" s="74">
        <f t="shared" si="100"/>
        <v>0</v>
      </c>
      <c r="AT689" s="5"/>
      <c r="AU689" s="5"/>
      <c r="AV689" s="5"/>
    </row>
    <row r="690" spans="1:48" ht="12.75" customHeight="1" x14ac:dyDescent="0.3">
      <c r="A690" s="98"/>
      <c r="B690" s="98"/>
      <c r="C690" s="85" t="s">
        <v>149</v>
      </c>
      <c r="D690" s="44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86" t="s">
        <v>144</v>
      </c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3"/>
      <c r="AJ690" s="43"/>
      <c r="AK690" s="42"/>
      <c r="AL690" s="42"/>
      <c r="AM690" s="43"/>
      <c r="AN690" s="43"/>
      <c r="AO690" s="43"/>
      <c r="AP690" s="43"/>
      <c r="AQ690" s="43">
        <f t="shared" si="98"/>
        <v>0</v>
      </c>
      <c r="AR690" s="49">
        <f t="shared" si="106"/>
        <v>34</v>
      </c>
      <c r="AS690" s="74">
        <f t="shared" si="100"/>
        <v>0</v>
      </c>
      <c r="AT690" s="5"/>
      <c r="AU690" s="5"/>
      <c r="AV690" s="5"/>
    </row>
    <row r="691" spans="1:48" ht="12.75" customHeight="1" x14ac:dyDescent="0.3">
      <c r="A691" s="98"/>
      <c r="B691" s="99"/>
      <c r="C691" s="85" t="s">
        <v>150</v>
      </c>
      <c r="D691" s="44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86" t="s">
        <v>144</v>
      </c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3"/>
      <c r="AJ691" s="43"/>
      <c r="AK691" s="42"/>
      <c r="AL691" s="42"/>
      <c r="AM691" s="43"/>
      <c r="AN691" s="43"/>
      <c r="AO691" s="43"/>
      <c r="AP691" s="43"/>
      <c r="AQ691" s="43">
        <f t="shared" si="98"/>
        <v>0</v>
      </c>
      <c r="AR691" s="49">
        <f t="shared" si="106"/>
        <v>34</v>
      </c>
      <c r="AS691" s="74">
        <f t="shared" si="100"/>
        <v>0</v>
      </c>
      <c r="AT691" s="5"/>
      <c r="AU691" s="5"/>
      <c r="AV691" s="5"/>
    </row>
    <row r="692" spans="1:48" ht="12.75" customHeight="1" x14ac:dyDescent="0.3">
      <c r="A692" s="98"/>
      <c r="B692" s="97" t="s">
        <v>103</v>
      </c>
      <c r="C692" s="85" t="s">
        <v>147</v>
      </c>
      <c r="D692" s="44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3"/>
      <c r="AJ692" s="43"/>
      <c r="AK692" s="42"/>
      <c r="AL692" s="42"/>
      <c r="AM692" s="43"/>
      <c r="AN692" s="43"/>
      <c r="AO692" s="43"/>
      <c r="AP692" s="43"/>
      <c r="AQ692" s="43">
        <f t="shared" si="98"/>
        <v>0</v>
      </c>
      <c r="AR692" s="49">
        <f t="shared" si="106"/>
        <v>34</v>
      </c>
      <c r="AS692" s="74">
        <f t="shared" si="100"/>
        <v>0</v>
      </c>
      <c r="AT692" s="5"/>
      <c r="AU692" s="5"/>
      <c r="AV692" s="5"/>
    </row>
    <row r="693" spans="1:48" ht="12.75" customHeight="1" x14ac:dyDescent="0.3">
      <c r="A693" s="98"/>
      <c r="B693" s="98"/>
      <c r="C693" s="85" t="s">
        <v>149</v>
      </c>
      <c r="D693" s="44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3"/>
      <c r="AJ693" s="43"/>
      <c r="AK693" s="42"/>
      <c r="AL693" s="42"/>
      <c r="AM693" s="43"/>
      <c r="AN693" s="43"/>
      <c r="AO693" s="43"/>
      <c r="AP693" s="43"/>
      <c r="AQ693" s="43">
        <f t="shared" si="98"/>
        <v>0</v>
      </c>
      <c r="AR693" s="49">
        <f t="shared" si="106"/>
        <v>34</v>
      </c>
      <c r="AS693" s="74">
        <f t="shared" si="100"/>
        <v>0</v>
      </c>
      <c r="AT693" s="5"/>
      <c r="AU693" s="5"/>
      <c r="AV693" s="5"/>
    </row>
    <row r="694" spans="1:48" ht="12.75" customHeight="1" x14ac:dyDescent="0.3">
      <c r="A694" s="98"/>
      <c r="B694" s="99"/>
      <c r="C694" s="85" t="s">
        <v>150</v>
      </c>
      <c r="D694" s="44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3"/>
      <c r="AJ694" s="43"/>
      <c r="AK694" s="42"/>
      <c r="AL694" s="42"/>
      <c r="AM694" s="43"/>
      <c r="AN694" s="43"/>
      <c r="AO694" s="43"/>
      <c r="AP694" s="43"/>
      <c r="AQ694" s="43">
        <f t="shared" si="98"/>
        <v>0</v>
      </c>
      <c r="AR694" s="49">
        <f t="shared" si="106"/>
        <v>34</v>
      </c>
      <c r="AS694" s="74">
        <f t="shared" si="100"/>
        <v>0</v>
      </c>
      <c r="AT694" s="5"/>
      <c r="AU694" s="5"/>
      <c r="AV694" s="5"/>
    </row>
    <row r="695" spans="1:48" ht="12.75" customHeight="1" x14ac:dyDescent="0.3">
      <c r="A695" s="98"/>
      <c r="B695" s="97" t="s">
        <v>101</v>
      </c>
      <c r="C695" s="85" t="s">
        <v>147</v>
      </c>
      <c r="D695" s="44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3"/>
      <c r="AJ695" s="43"/>
      <c r="AK695" s="42"/>
      <c r="AL695" s="42"/>
      <c r="AM695" s="43"/>
      <c r="AN695" s="43"/>
      <c r="AO695" s="43"/>
      <c r="AP695" s="43"/>
      <c r="AQ695" s="43">
        <f t="shared" si="98"/>
        <v>0</v>
      </c>
      <c r="AR695" s="49">
        <f t="shared" ref="AR695:AR697" si="107">34*2</f>
        <v>68</v>
      </c>
      <c r="AS695" s="74">
        <f t="shared" si="100"/>
        <v>0</v>
      </c>
      <c r="AT695" s="5"/>
      <c r="AU695" s="5"/>
      <c r="AV695" s="5"/>
    </row>
    <row r="696" spans="1:48" ht="12.75" customHeight="1" x14ac:dyDescent="0.3">
      <c r="A696" s="98"/>
      <c r="B696" s="98"/>
      <c r="C696" s="85" t="s">
        <v>149</v>
      </c>
      <c r="D696" s="44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3"/>
      <c r="AJ696" s="43"/>
      <c r="AK696" s="42"/>
      <c r="AL696" s="42"/>
      <c r="AM696" s="43"/>
      <c r="AN696" s="43"/>
      <c r="AO696" s="43"/>
      <c r="AP696" s="43"/>
      <c r="AQ696" s="43">
        <f t="shared" si="98"/>
        <v>0</v>
      </c>
      <c r="AR696" s="49">
        <f t="shared" si="107"/>
        <v>68</v>
      </c>
      <c r="AS696" s="74">
        <f t="shared" si="100"/>
        <v>0</v>
      </c>
      <c r="AT696" s="5"/>
      <c r="AU696" s="5"/>
      <c r="AV696" s="5"/>
    </row>
    <row r="697" spans="1:48" ht="12.75" customHeight="1" x14ac:dyDescent="0.3">
      <c r="A697" s="98"/>
      <c r="B697" s="99"/>
      <c r="C697" s="85" t="s">
        <v>150</v>
      </c>
      <c r="D697" s="44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3"/>
      <c r="AJ697" s="43"/>
      <c r="AK697" s="42"/>
      <c r="AL697" s="42"/>
      <c r="AM697" s="43"/>
      <c r="AN697" s="43"/>
      <c r="AO697" s="43"/>
      <c r="AP697" s="43"/>
      <c r="AQ697" s="43">
        <f t="shared" si="98"/>
        <v>0</v>
      </c>
      <c r="AR697" s="49">
        <f t="shared" si="107"/>
        <v>68</v>
      </c>
      <c r="AS697" s="74">
        <f t="shared" si="100"/>
        <v>0</v>
      </c>
      <c r="AT697" s="5"/>
      <c r="AU697" s="5"/>
      <c r="AV697" s="5"/>
    </row>
    <row r="698" spans="1:48" ht="12.75" customHeight="1" x14ac:dyDescent="0.3">
      <c r="A698" s="98"/>
      <c r="B698" s="97" t="s">
        <v>135</v>
      </c>
      <c r="C698" s="85" t="s">
        <v>147</v>
      </c>
      <c r="D698" s="44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3"/>
      <c r="AJ698" s="43"/>
      <c r="AK698" s="42"/>
      <c r="AL698" s="42"/>
      <c r="AM698" s="43"/>
      <c r="AN698" s="43"/>
      <c r="AO698" s="43"/>
      <c r="AP698" s="43"/>
      <c r="AQ698" s="43">
        <f t="shared" si="98"/>
        <v>0</v>
      </c>
      <c r="AR698" s="49">
        <f t="shared" ref="AR698:AR700" si="108">34*1.5</f>
        <v>51</v>
      </c>
      <c r="AS698" s="74">
        <f t="shared" si="100"/>
        <v>0</v>
      </c>
      <c r="AT698" s="5"/>
      <c r="AU698" s="5"/>
      <c r="AV698" s="5"/>
    </row>
    <row r="699" spans="1:48" ht="12.75" customHeight="1" x14ac:dyDescent="0.3">
      <c r="A699" s="98"/>
      <c r="B699" s="98"/>
      <c r="C699" s="85" t="s">
        <v>149</v>
      </c>
      <c r="D699" s="44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3"/>
      <c r="AJ699" s="43"/>
      <c r="AK699" s="42"/>
      <c r="AL699" s="42"/>
      <c r="AM699" s="43"/>
      <c r="AN699" s="43"/>
      <c r="AO699" s="43"/>
      <c r="AP699" s="43"/>
      <c r="AQ699" s="43">
        <f t="shared" si="98"/>
        <v>0</v>
      </c>
      <c r="AR699" s="49">
        <f t="shared" si="108"/>
        <v>51</v>
      </c>
      <c r="AS699" s="74">
        <f t="shared" si="100"/>
        <v>0</v>
      </c>
      <c r="AT699" s="5"/>
      <c r="AU699" s="5"/>
      <c r="AV699" s="5"/>
    </row>
    <row r="700" spans="1:48" ht="12.75" customHeight="1" x14ac:dyDescent="0.3">
      <c r="A700" s="98"/>
      <c r="B700" s="99"/>
      <c r="C700" s="85" t="s">
        <v>150</v>
      </c>
      <c r="D700" s="44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3"/>
      <c r="AJ700" s="43"/>
      <c r="AK700" s="42"/>
      <c r="AL700" s="42"/>
      <c r="AM700" s="43"/>
      <c r="AN700" s="43"/>
      <c r="AO700" s="43"/>
      <c r="AP700" s="43"/>
      <c r="AQ700" s="43">
        <f t="shared" si="98"/>
        <v>0</v>
      </c>
      <c r="AR700" s="49">
        <f t="shared" si="108"/>
        <v>51</v>
      </c>
      <c r="AS700" s="74">
        <f t="shared" si="100"/>
        <v>0</v>
      </c>
      <c r="AT700" s="5"/>
      <c r="AU700" s="5"/>
      <c r="AV700" s="5"/>
    </row>
    <row r="701" spans="1:48" ht="12.75" customHeight="1" x14ac:dyDescent="0.3">
      <c r="A701" s="98"/>
      <c r="B701" s="97" t="s">
        <v>102</v>
      </c>
      <c r="C701" s="85" t="s">
        <v>147</v>
      </c>
      <c r="D701" s="44"/>
      <c r="E701" s="42"/>
      <c r="F701" s="42"/>
      <c r="G701" s="42"/>
      <c r="H701" s="42"/>
      <c r="I701" s="42"/>
      <c r="J701" s="52" t="s">
        <v>152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3"/>
      <c r="AJ701" s="43"/>
      <c r="AK701" s="42"/>
      <c r="AL701" s="42"/>
      <c r="AM701" s="43"/>
      <c r="AN701" s="43"/>
      <c r="AO701" s="43"/>
      <c r="AP701" s="43"/>
      <c r="AQ701" s="43">
        <f t="shared" si="98"/>
        <v>0</v>
      </c>
      <c r="AR701" s="49">
        <f t="shared" ref="AR701:AR706" si="109">34*1</f>
        <v>34</v>
      </c>
      <c r="AS701" s="74">
        <f t="shared" si="100"/>
        <v>0</v>
      </c>
      <c r="AT701" s="5"/>
      <c r="AU701" s="5"/>
      <c r="AV701" s="5"/>
    </row>
    <row r="702" spans="1:48" ht="12.75" customHeight="1" x14ac:dyDescent="0.3">
      <c r="A702" s="98"/>
      <c r="B702" s="98"/>
      <c r="C702" s="85" t="s">
        <v>149</v>
      </c>
      <c r="D702" s="44"/>
      <c r="E702" s="42"/>
      <c r="F702" s="42"/>
      <c r="G702" s="42"/>
      <c r="H702" s="42"/>
      <c r="I702" s="42"/>
      <c r="J702" s="52" t="s">
        <v>153</v>
      </c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3"/>
      <c r="AJ702" s="43"/>
      <c r="AK702" s="42"/>
      <c r="AL702" s="42"/>
      <c r="AM702" s="43"/>
      <c r="AN702" s="43"/>
      <c r="AO702" s="43"/>
      <c r="AP702" s="43"/>
      <c r="AQ702" s="43">
        <f t="shared" si="98"/>
        <v>0</v>
      </c>
      <c r="AR702" s="49">
        <f t="shared" si="109"/>
        <v>34</v>
      </c>
      <c r="AS702" s="74">
        <f t="shared" si="100"/>
        <v>0</v>
      </c>
      <c r="AT702" s="5"/>
      <c r="AU702" s="5"/>
      <c r="AV702" s="5"/>
    </row>
    <row r="703" spans="1:48" ht="12.75" customHeight="1" x14ac:dyDescent="0.3">
      <c r="A703" s="98"/>
      <c r="B703" s="99"/>
      <c r="C703" s="85" t="s">
        <v>150</v>
      </c>
      <c r="D703" s="44"/>
      <c r="E703" s="42"/>
      <c r="F703" s="42"/>
      <c r="G703" s="42"/>
      <c r="H703" s="42"/>
      <c r="I703" s="42"/>
      <c r="J703" s="52" t="s">
        <v>154</v>
      </c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3"/>
      <c r="AJ703" s="43"/>
      <c r="AK703" s="42"/>
      <c r="AL703" s="42"/>
      <c r="AM703" s="43"/>
      <c r="AN703" s="43"/>
      <c r="AO703" s="43"/>
      <c r="AP703" s="43"/>
      <c r="AQ703" s="43">
        <f t="shared" si="98"/>
        <v>0</v>
      </c>
      <c r="AR703" s="49">
        <f t="shared" si="109"/>
        <v>34</v>
      </c>
      <c r="AS703" s="74">
        <f t="shared" si="100"/>
        <v>0</v>
      </c>
      <c r="AT703" s="5"/>
      <c r="AU703" s="5"/>
      <c r="AV703" s="5"/>
    </row>
    <row r="704" spans="1:48" ht="12.75" customHeight="1" x14ac:dyDescent="0.3">
      <c r="A704" s="98"/>
      <c r="B704" s="97" t="s">
        <v>130</v>
      </c>
      <c r="C704" s="85" t="s">
        <v>147</v>
      </c>
      <c r="D704" s="44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3"/>
      <c r="AJ704" s="43"/>
      <c r="AK704" s="42"/>
      <c r="AL704" s="42"/>
      <c r="AM704" s="43"/>
      <c r="AN704" s="43"/>
      <c r="AO704" s="43"/>
      <c r="AP704" s="43"/>
      <c r="AQ704" s="43">
        <f t="shared" si="98"/>
        <v>0</v>
      </c>
      <c r="AR704" s="49">
        <f t="shared" si="109"/>
        <v>34</v>
      </c>
      <c r="AS704" s="74">
        <f t="shared" si="100"/>
        <v>0</v>
      </c>
      <c r="AT704" s="5"/>
      <c r="AU704" s="5"/>
      <c r="AV704" s="5"/>
    </row>
    <row r="705" spans="1:48" ht="12.75" customHeight="1" x14ac:dyDescent="0.3">
      <c r="A705" s="98"/>
      <c r="B705" s="98"/>
      <c r="C705" s="85" t="s">
        <v>149</v>
      </c>
      <c r="D705" s="44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3"/>
      <c r="AJ705" s="43"/>
      <c r="AK705" s="42"/>
      <c r="AL705" s="42"/>
      <c r="AM705" s="43"/>
      <c r="AN705" s="43"/>
      <c r="AO705" s="43"/>
      <c r="AP705" s="43"/>
      <c r="AQ705" s="43">
        <f t="shared" si="98"/>
        <v>0</v>
      </c>
      <c r="AR705" s="49">
        <f t="shared" si="109"/>
        <v>34</v>
      </c>
      <c r="AS705" s="74">
        <f t="shared" si="100"/>
        <v>0</v>
      </c>
      <c r="AT705" s="5"/>
      <c r="AU705" s="5"/>
      <c r="AV705" s="5"/>
    </row>
    <row r="706" spans="1:48" ht="12.75" customHeight="1" x14ac:dyDescent="0.3">
      <c r="A706" s="98"/>
      <c r="B706" s="99"/>
      <c r="C706" s="85" t="s">
        <v>150</v>
      </c>
      <c r="D706" s="44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3"/>
      <c r="AJ706" s="43"/>
      <c r="AK706" s="42"/>
      <c r="AL706" s="42"/>
      <c r="AM706" s="43"/>
      <c r="AN706" s="43"/>
      <c r="AO706" s="43"/>
      <c r="AP706" s="43"/>
      <c r="AQ706" s="43">
        <f t="shared" si="98"/>
        <v>0</v>
      </c>
      <c r="AR706" s="49">
        <f t="shared" si="109"/>
        <v>34</v>
      </c>
      <c r="AS706" s="74">
        <f t="shared" si="100"/>
        <v>0</v>
      </c>
      <c r="AT706" s="5"/>
      <c r="AU706" s="5"/>
      <c r="AV706" s="5"/>
    </row>
    <row r="707" spans="1:48" ht="12.75" customHeight="1" x14ac:dyDescent="0.3">
      <c r="A707" s="98"/>
      <c r="B707" s="97" t="s">
        <v>60</v>
      </c>
      <c r="C707" s="85" t="s">
        <v>147</v>
      </c>
      <c r="D707" s="44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3"/>
      <c r="AJ707" s="43"/>
      <c r="AK707" s="42"/>
      <c r="AL707" s="42"/>
      <c r="AM707" s="43"/>
      <c r="AN707" s="43"/>
      <c r="AO707" s="43"/>
      <c r="AP707" s="43"/>
      <c r="AQ707" s="43">
        <f t="shared" si="98"/>
        <v>0</v>
      </c>
      <c r="AR707" s="49">
        <f t="shared" ref="AR707:AR709" si="110">34*2</f>
        <v>68</v>
      </c>
      <c r="AS707" s="74">
        <f t="shared" si="100"/>
        <v>0</v>
      </c>
      <c r="AT707" s="5"/>
      <c r="AU707" s="5"/>
      <c r="AV707" s="5"/>
    </row>
    <row r="708" spans="1:48" ht="12.75" customHeight="1" x14ac:dyDescent="0.3">
      <c r="A708" s="98"/>
      <c r="B708" s="98"/>
      <c r="C708" s="85" t="s">
        <v>149</v>
      </c>
      <c r="D708" s="44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3"/>
      <c r="AJ708" s="43"/>
      <c r="AK708" s="42"/>
      <c r="AL708" s="42"/>
      <c r="AM708" s="43"/>
      <c r="AN708" s="43"/>
      <c r="AO708" s="43"/>
      <c r="AP708" s="43"/>
      <c r="AQ708" s="43">
        <f t="shared" si="98"/>
        <v>0</v>
      </c>
      <c r="AR708" s="49">
        <f t="shared" si="110"/>
        <v>68</v>
      </c>
      <c r="AS708" s="74">
        <f t="shared" si="100"/>
        <v>0</v>
      </c>
      <c r="AT708" s="5"/>
      <c r="AU708" s="5"/>
      <c r="AV708" s="5"/>
    </row>
    <row r="709" spans="1:48" ht="12.75" customHeight="1" x14ac:dyDescent="0.3">
      <c r="A709" s="99"/>
      <c r="B709" s="99"/>
      <c r="C709" s="85" t="s">
        <v>150</v>
      </c>
      <c r="D709" s="44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3"/>
      <c r="AJ709" s="43"/>
      <c r="AK709" s="42"/>
      <c r="AL709" s="42"/>
      <c r="AM709" s="43"/>
      <c r="AN709" s="43"/>
      <c r="AO709" s="43"/>
      <c r="AP709" s="43"/>
      <c r="AQ709" s="43">
        <f t="shared" si="98"/>
        <v>0</v>
      </c>
      <c r="AR709" s="49">
        <f t="shared" si="110"/>
        <v>68</v>
      </c>
      <c r="AS709" s="74">
        <f t="shared" si="100"/>
        <v>0</v>
      </c>
      <c r="AT709" s="5"/>
      <c r="AU709" s="5"/>
      <c r="AV709" s="5"/>
    </row>
    <row r="710" spans="1:48" ht="18.75" customHeight="1" x14ac:dyDescent="0.3">
      <c r="A710" s="46"/>
      <c r="B710" s="70"/>
      <c r="C710" s="70"/>
      <c r="D710" s="70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6"/>
      <c r="AN710" s="46"/>
      <c r="AO710" s="46"/>
      <c r="AP710" s="46"/>
      <c r="AQ710" s="46"/>
      <c r="AR710" s="46"/>
      <c r="AS710" s="46"/>
      <c r="AT710" s="5"/>
      <c r="AU710" s="5"/>
      <c r="AV710" s="5"/>
    </row>
  </sheetData>
  <mergeCells count="344">
    <mergeCell ref="B3:D3"/>
    <mergeCell ref="B2:D2"/>
    <mergeCell ref="B372:B378"/>
    <mergeCell ref="B379:B385"/>
    <mergeCell ref="B386:B392"/>
    <mergeCell ref="I416:L416"/>
    <mergeCell ref="M416:P416"/>
    <mergeCell ref="Q416:T416"/>
    <mergeCell ref="U416:W416"/>
    <mergeCell ref="X416:AA416"/>
    <mergeCell ref="AB416:AD416"/>
    <mergeCell ref="AQ334:AQ336"/>
    <mergeCell ref="AR334:AR336"/>
    <mergeCell ref="AS334:AS336"/>
    <mergeCell ref="E335:H335"/>
    <mergeCell ref="AM335:AP335"/>
    <mergeCell ref="E178:H178"/>
    <mergeCell ref="I178:L178"/>
    <mergeCell ref="M178:P178"/>
    <mergeCell ref="Q178:T178"/>
    <mergeCell ref="U178:W178"/>
    <mergeCell ref="X178:AA178"/>
    <mergeCell ref="AJ178:AL178"/>
    <mergeCell ref="AM178:AP178"/>
    <mergeCell ref="AQ177:AQ179"/>
    <mergeCell ref="AR177:AR179"/>
    <mergeCell ref="AS177:AS179"/>
    <mergeCell ref="Q262:T262"/>
    <mergeCell ref="U262:W262"/>
    <mergeCell ref="X262:AA262"/>
    <mergeCell ref="AB262:AD262"/>
    <mergeCell ref="I335:L335"/>
    <mergeCell ref="M335:P335"/>
    <mergeCell ref="Q335:T335"/>
    <mergeCell ref="U335:W335"/>
    <mergeCell ref="X335:AA335"/>
    <mergeCell ref="AB335:AD335"/>
    <mergeCell ref="AE335:AI335"/>
    <mergeCell ref="AJ335:AL335"/>
    <mergeCell ref="AE262:AI262"/>
    <mergeCell ref="AJ262:AL262"/>
    <mergeCell ref="E334:AP334"/>
    <mergeCell ref="I262:L262"/>
    <mergeCell ref="M262:P262"/>
    <mergeCell ref="AB178:AD178"/>
    <mergeCell ref="AE178:AI178"/>
    <mergeCell ref="E261:AP261"/>
    <mergeCell ref="AQ261:AQ263"/>
    <mergeCell ref="AR261:AR263"/>
    <mergeCell ref="AS261:AS263"/>
    <mergeCell ref="E262:H262"/>
    <mergeCell ref="AM262:AP262"/>
    <mergeCell ref="AM62:AP62"/>
    <mergeCell ref="B42:B47"/>
    <mergeCell ref="B48:B53"/>
    <mergeCell ref="E61:AP61"/>
    <mergeCell ref="AQ61:AQ63"/>
    <mergeCell ref="AR61:AR63"/>
    <mergeCell ref="AS61:AS63"/>
    <mergeCell ref="I62:L62"/>
    <mergeCell ref="M120:P120"/>
    <mergeCell ref="Q120:T120"/>
    <mergeCell ref="U120:W120"/>
    <mergeCell ref="X120:AA120"/>
    <mergeCell ref="AJ120:AL120"/>
    <mergeCell ref="AM120:AP120"/>
    <mergeCell ref="AB62:AD62"/>
    <mergeCell ref="AE62:AI62"/>
    <mergeCell ref="E119:AP119"/>
    <mergeCell ref="AQ119:AQ121"/>
    <mergeCell ref="AR119:AR121"/>
    <mergeCell ref="AS119:AS121"/>
    <mergeCell ref="I120:L120"/>
    <mergeCell ref="AB120:AD120"/>
    <mergeCell ref="AE120:AI120"/>
    <mergeCell ref="E120:H120"/>
    <mergeCell ref="B128:B133"/>
    <mergeCell ref="B134:B139"/>
    <mergeCell ref="B140:B145"/>
    <mergeCell ref="B146:B151"/>
    <mergeCell ref="A177:D177"/>
    <mergeCell ref="M62:P62"/>
    <mergeCell ref="Q62:T62"/>
    <mergeCell ref="AJ62:AL62"/>
    <mergeCell ref="E177:AP177"/>
    <mergeCell ref="U62:W62"/>
    <mergeCell ref="X62:AA62"/>
    <mergeCell ref="B54:B59"/>
    <mergeCell ref="A60:D60"/>
    <mergeCell ref="A61:D61"/>
    <mergeCell ref="A62:B63"/>
    <mergeCell ref="C62:C63"/>
    <mergeCell ref="B4:C4"/>
    <mergeCell ref="A7:B7"/>
    <mergeCell ref="C7:D7"/>
    <mergeCell ref="A9:D9"/>
    <mergeCell ref="C10:C11"/>
    <mergeCell ref="E10:H10"/>
    <mergeCell ref="A12:A59"/>
    <mergeCell ref="E62:H62"/>
    <mergeCell ref="AP4:AQ4"/>
    <mergeCell ref="AP5:AQ5"/>
    <mergeCell ref="AQ9:AQ11"/>
    <mergeCell ref="AR9:AR11"/>
    <mergeCell ref="AS9:AS11"/>
    <mergeCell ref="G3:W3"/>
    <mergeCell ref="X3:AB3"/>
    <mergeCell ref="AC3:AM5"/>
    <mergeCell ref="AN3:AO5"/>
    <mergeCell ref="X4:AB5"/>
    <mergeCell ref="G5:W7"/>
    <mergeCell ref="X6:AB6"/>
    <mergeCell ref="E9:AP9"/>
    <mergeCell ref="AJ10:AL10"/>
    <mergeCell ref="AM10:AP10"/>
    <mergeCell ref="I10:L10"/>
    <mergeCell ref="M10:P10"/>
    <mergeCell ref="Q10:T10"/>
    <mergeCell ref="U10:W10"/>
    <mergeCell ref="X10:AA10"/>
    <mergeCell ref="AB10:AD10"/>
    <mergeCell ref="AE10:AI10"/>
    <mergeCell ref="AQ662:AQ664"/>
    <mergeCell ref="AR662:AR664"/>
    <mergeCell ref="AS662:AS664"/>
    <mergeCell ref="A663:C664"/>
    <mergeCell ref="B393:B399"/>
    <mergeCell ref="B400:B406"/>
    <mergeCell ref="E415:AP415"/>
    <mergeCell ref="AQ415:AQ417"/>
    <mergeCell ref="AR415:AR417"/>
    <mergeCell ref="AS415:AS417"/>
    <mergeCell ref="E416:H416"/>
    <mergeCell ref="AM416:AP416"/>
    <mergeCell ref="AJ504:AL504"/>
    <mergeCell ref="AM504:AP504"/>
    <mergeCell ref="E556:H556"/>
    <mergeCell ref="I556:L556"/>
    <mergeCell ref="M556:P556"/>
    <mergeCell ref="Q556:T556"/>
    <mergeCell ref="U556:W556"/>
    <mergeCell ref="X556:AA556"/>
    <mergeCell ref="AJ556:AL556"/>
    <mergeCell ref="AM556:AP556"/>
    <mergeCell ref="E663:H663"/>
    <mergeCell ref="I663:L663"/>
    <mergeCell ref="M663:P663"/>
    <mergeCell ref="Q663:T663"/>
    <mergeCell ref="U663:W663"/>
    <mergeCell ref="X663:AA663"/>
    <mergeCell ref="AB663:AD663"/>
    <mergeCell ref="AE663:AI663"/>
    <mergeCell ref="AJ663:AL663"/>
    <mergeCell ref="AM663:AP663"/>
    <mergeCell ref="E611:H611"/>
    <mergeCell ref="I611:L611"/>
    <mergeCell ref="E662:AP662"/>
    <mergeCell ref="E555:AP555"/>
    <mergeCell ref="AQ555:AQ557"/>
    <mergeCell ref="AR555:AR557"/>
    <mergeCell ref="AS555:AS557"/>
    <mergeCell ref="A556:C557"/>
    <mergeCell ref="M611:P611"/>
    <mergeCell ref="Q611:T611"/>
    <mergeCell ref="U611:W611"/>
    <mergeCell ref="X611:AA611"/>
    <mergeCell ref="AB611:AD611"/>
    <mergeCell ref="AE611:AI611"/>
    <mergeCell ref="AJ611:AL611"/>
    <mergeCell ref="AM611:AP611"/>
    <mergeCell ref="AB556:AD556"/>
    <mergeCell ref="AE556:AI556"/>
    <mergeCell ref="E610:AP610"/>
    <mergeCell ref="AQ610:AQ612"/>
    <mergeCell ref="AR610:AR612"/>
    <mergeCell ref="AS610:AS612"/>
    <mergeCell ref="A611:C612"/>
    <mergeCell ref="AE416:AI416"/>
    <mergeCell ref="AJ416:AL416"/>
    <mergeCell ref="E503:AP503"/>
    <mergeCell ref="AQ503:AQ505"/>
    <mergeCell ref="AR503:AR505"/>
    <mergeCell ref="AS503:AS505"/>
    <mergeCell ref="A504:C505"/>
    <mergeCell ref="AB504:AD504"/>
    <mergeCell ref="AE504:AI504"/>
    <mergeCell ref="E504:H504"/>
    <mergeCell ref="I504:L504"/>
    <mergeCell ref="M504:P504"/>
    <mergeCell ref="Q504:T504"/>
    <mergeCell ref="U504:W504"/>
    <mergeCell ref="X504:AA504"/>
    <mergeCell ref="B545:B547"/>
    <mergeCell ref="B548:B550"/>
    <mergeCell ref="A506:A553"/>
    <mergeCell ref="A558:A608"/>
    <mergeCell ref="A613:A660"/>
    <mergeCell ref="A665:A709"/>
    <mergeCell ref="B454:B459"/>
    <mergeCell ref="B460:B465"/>
    <mergeCell ref="B466:B471"/>
    <mergeCell ref="B472:B477"/>
    <mergeCell ref="B478:B483"/>
    <mergeCell ref="B484:B489"/>
    <mergeCell ref="B551:B553"/>
    <mergeCell ref="B558:B560"/>
    <mergeCell ref="B561:B563"/>
    <mergeCell ref="B564:B566"/>
    <mergeCell ref="B567:B569"/>
    <mergeCell ref="B570:B572"/>
    <mergeCell ref="B573:B575"/>
    <mergeCell ref="B576:B578"/>
    <mergeCell ref="B579:B581"/>
    <mergeCell ref="B582:B584"/>
    <mergeCell ref="B585:B587"/>
    <mergeCell ref="B588:B590"/>
    <mergeCell ref="B704:B706"/>
    <mergeCell ref="B707:B709"/>
    <mergeCell ref="B683:B685"/>
    <mergeCell ref="B686:B688"/>
    <mergeCell ref="B689:B691"/>
    <mergeCell ref="B692:B694"/>
    <mergeCell ref="B695:B697"/>
    <mergeCell ref="B698:B700"/>
    <mergeCell ref="B701:B703"/>
    <mergeCell ref="B677:B679"/>
    <mergeCell ref="B680:B682"/>
    <mergeCell ref="B652:B654"/>
    <mergeCell ref="B655:B657"/>
    <mergeCell ref="B658:B660"/>
    <mergeCell ref="B665:B667"/>
    <mergeCell ref="B668:B670"/>
    <mergeCell ref="B671:B673"/>
    <mergeCell ref="B674:B676"/>
    <mergeCell ref="A555:D555"/>
    <mergeCell ref="A610:D610"/>
    <mergeCell ref="B646:B648"/>
    <mergeCell ref="B649:B651"/>
    <mergeCell ref="A662:D662"/>
    <mergeCell ref="B625:B627"/>
    <mergeCell ref="B628:B630"/>
    <mergeCell ref="B631:B633"/>
    <mergeCell ref="B634:B636"/>
    <mergeCell ref="B637:B639"/>
    <mergeCell ref="B640:B642"/>
    <mergeCell ref="B643:B645"/>
    <mergeCell ref="B591:B593"/>
    <mergeCell ref="B594:B596"/>
    <mergeCell ref="B597:B599"/>
    <mergeCell ref="B600:B602"/>
    <mergeCell ref="B603:B605"/>
    <mergeCell ref="B606:B608"/>
    <mergeCell ref="B613:B615"/>
    <mergeCell ref="B616:B618"/>
    <mergeCell ref="B619:B621"/>
    <mergeCell ref="B622:B624"/>
    <mergeCell ref="B518:B520"/>
    <mergeCell ref="B521:B523"/>
    <mergeCell ref="B524:B526"/>
    <mergeCell ref="B527:B529"/>
    <mergeCell ref="B530:B532"/>
    <mergeCell ref="B533:B535"/>
    <mergeCell ref="B536:B538"/>
    <mergeCell ref="B539:B541"/>
    <mergeCell ref="B542:B544"/>
    <mergeCell ref="B282:B287"/>
    <mergeCell ref="B288:B293"/>
    <mergeCell ref="B294:B299"/>
    <mergeCell ref="B300:B305"/>
    <mergeCell ref="B496:B501"/>
    <mergeCell ref="A503:D503"/>
    <mergeCell ref="B509:B511"/>
    <mergeCell ref="B512:B514"/>
    <mergeCell ref="B515:B517"/>
    <mergeCell ref="B490:B495"/>
    <mergeCell ref="B506:B508"/>
    <mergeCell ref="B327:B332"/>
    <mergeCell ref="B337:B343"/>
    <mergeCell ref="B306:B308"/>
    <mergeCell ref="B309:B314"/>
    <mergeCell ref="B315:B320"/>
    <mergeCell ref="B321:B326"/>
    <mergeCell ref="A333:D333"/>
    <mergeCell ref="A334:D334"/>
    <mergeCell ref="A335:C336"/>
    <mergeCell ref="B344:B350"/>
    <mergeCell ref="B351:B357"/>
    <mergeCell ref="B358:B364"/>
    <mergeCell ref="B365:B371"/>
    <mergeCell ref="A10:B11"/>
    <mergeCell ref="B12:B17"/>
    <mergeCell ref="A64:A117"/>
    <mergeCell ref="B64:B69"/>
    <mergeCell ref="B70:B75"/>
    <mergeCell ref="B76:B81"/>
    <mergeCell ref="A178:B179"/>
    <mergeCell ref="B164:B169"/>
    <mergeCell ref="B170:B175"/>
    <mergeCell ref="B18:B23"/>
    <mergeCell ref="B24:B29"/>
    <mergeCell ref="B30:B35"/>
    <mergeCell ref="B36:B41"/>
    <mergeCell ref="B88:B93"/>
    <mergeCell ref="B94:B99"/>
    <mergeCell ref="B100:B105"/>
    <mergeCell ref="B106:B111"/>
    <mergeCell ref="A119:D119"/>
    <mergeCell ref="C120:C121"/>
    <mergeCell ref="B112:B117"/>
    <mergeCell ref="A120:B121"/>
    <mergeCell ref="C178:C179"/>
    <mergeCell ref="B82:B87"/>
    <mergeCell ref="B122:B127"/>
    <mergeCell ref="B152:B157"/>
    <mergeCell ref="B158:B163"/>
    <mergeCell ref="A122:A175"/>
    <mergeCell ref="A180:A259"/>
    <mergeCell ref="A264:A332"/>
    <mergeCell ref="A337:A413"/>
    <mergeCell ref="A418:A501"/>
    <mergeCell ref="B180:B187"/>
    <mergeCell ref="B188:B195"/>
    <mergeCell ref="B196:B203"/>
    <mergeCell ref="B204:B211"/>
    <mergeCell ref="B212:B219"/>
    <mergeCell ref="B220:B227"/>
    <mergeCell ref="B228:B235"/>
    <mergeCell ref="B236:B243"/>
    <mergeCell ref="B244:B251"/>
    <mergeCell ref="B252:B259"/>
    <mergeCell ref="A261:D261"/>
    <mergeCell ref="A262:C263"/>
    <mergeCell ref="B264:B269"/>
    <mergeCell ref="B270:B275"/>
    <mergeCell ref="B276:B281"/>
    <mergeCell ref="B442:B447"/>
    <mergeCell ref="B448:B453"/>
    <mergeCell ref="B407:B413"/>
    <mergeCell ref="A415:D415"/>
    <mergeCell ref="A416:C417"/>
    <mergeCell ref="B418:B423"/>
    <mergeCell ref="B424:B429"/>
    <mergeCell ref="B430:B435"/>
    <mergeCell ref="B436:B44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showGridLines="0" workbookViewId="0"/>
  </sheetViews>
  <sheetFormatPr defaultColWidth="14.44140625" defaultRowHeight="15" customHeight="1" x14ac:dyDescent="0.3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  <col min="7" max="26" width="8" customWidth="1"/>
  </cols>
  <sheetData>
    <row r="1" spans="2:6" ht="30" customHeight="1" x14ac:dyDescent="0.3">
      <c r="B1" s="89" t="s">
        <v>155</v>
      </c>
      <c r="C1" s="89"/>
      <c r="D1" s="90"/>
      <c r="E1" s="90"/>
      <c r="F1" s="90"/>
    </row>
    <row r="2" spans="2:6" ht="14.4" x14ac:dyDescent="0.3">
      <c r="B2" s="89" t="s">
        <v>156</v>
      </c>
      <c r="C2" s="89"/>
      <c r="D2" s="90"/>
      <c r="E2" s="90"/>
      <c r="F2" s="90"/>
    </row>
    <row r="3" spans="2:6" ht="14.4" x14ac:dyDescent="0.3">
      <c r="B3" s="91"/>
      <c r="C3" s="91"/>
      <c r="D3" s="92"/>
      <c r="E3" s="92"/>
      <c r="F3" s="92"/>
    </row>
    <row r="4" spans="2:6" ht="90" customHeight="1" x14ac:dyDescent="0.3">
      <c r="B4" s="91" t="s">
        <v>157</v>
      </c>
      <c r="C4" s="91"/>
      <c r="D4" s="92"/>
      <c r="E4" s="92"/>
      <c r="F4" s="92"/>
    </row>
    <row r="5" spans="2:6" ht="14.4" x14ac:dyDescent="0.3">
      <c r="B5" s="91"/>
      <c r="C5" s="91"/>
      <c r="D5" s="92"/>
      <c r="E5" s="92"/>
      <c r="F5" s="92"/>
    </row>
    <row r="6" spans="2:6" ht="45" customHeight="1" x14ac:dyDescent="0.3">
      <c r="B6" s="89" t="s">
        <v>158</v>
      </c>
      <c r="C6" s="89"/>
      <c r="D6" s="90"/>
      <c r="E6" s="90" t="s">
        <v>159</v>
      </c>
      <c r="F6" s="90" t="s">
        <v>160</v>
      </c>
    </row>
    <row r="7" spans="2:6" ht="15.75" customHeight="1" x14ac:dyDescent="0.3">
      <c r="B7" s="91"/>
      <c r="C7" s="91"/>
      <c r="D7" s="92"/>
      <c r="E7" s="92"/>
      <c r="F7" s="92"/>
    </row>
    <row r="8" spans="2:6" ht="75.75" customHeight="1" x14ac:dyDescent="0.3">
      <c r="B8" s="93" t="s">
        <v>161</v>
      </c>
      <c r="C8" s="94"/>
      <c r="D8" s="95"/>
      <c r="E8" s="95">
        <v>14</v>
      </c>
      <c r="F8" s="96" t="s">
        <v>162</v>
      </c>
    </row>
    <row r="9" spans="2:6" ht="14.4" x14ac:dyDescent="0.3">
      <c r="B9" s="91"/>
      <c r="C9" s="91"/>
      <c r="D9" s="92"/>
      <c r="E9" s="92"/>
      <c r="F9" s="92"/>
    </row>
    <row r="10" spans="2:6" ht="14.4" x14ac:dyDescent="0.3">
      <c r="B10" s="91"/>
      <c r="C10" s="91"/>
      <c r="D10" s="92"/>
      <c r="E10" s="92"/>
      <c r="F10" s="9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оценочных процедур</vt:lpstr>
      <vt:lpstr>Отчет о совместимости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Orlova</cp:lastModifiedBy>
  <dcterms:created xsi:type="dcterms:W3CDTF">2024-09-28T08:38:22Z</dcterms:created>
  <dcterms:modified xsi:type="dcterms:W3CDTF">2025-12-23T10:55:51Z</dcterms:modified>
</cp:coreProperties>
</file>